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<sst xmlns="http://schemas.openxmlformats.org/spreadsheetml/2006/main" count="1665" uniqueCount="194">
  <si>
    <t xml:space="preserve">к решению Совета </t>
  </si>
  <si>
    <t>сельского поселения Девятинское</t>
  </si>
  <si>
    <t>Администрация сельского поселения Девятинское</t>
  </si>
  <si>
    <t>Наименование</t>
  </si>
  <si>
    <t>Распределение бюджетных ассигнований по разделам, подразделам классификации расходов на 2014 год</t>
  </si>
  <si>
    <t>Раздел</t>
  </si>
  <si>
    <t>Подраздел</t>
  </si>
  <si>
    <t>2014 год сумма     (тыс. руб.)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</si>
  <si>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</si>
  <si>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</si>
  <si>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</si>
  <si>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</si>
  <si>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</si>
  <si>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</si>
  <si>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</si>
  <si>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</si>
  <si>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</si>
  <si>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</si>
  <si>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</si>
  <si>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</si>
  <si>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</si>
  <si>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</si>
  <si>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</si>
  <si>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</si>
  <si>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</si>
  <si>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</si>
  <si>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</si>
  <si>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</si>
  <si>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</si>
  <si>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</si>
  <si>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</si>
  <si>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</si>
  <si>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</si>
  <si>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</si>
  <si>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</si>
  <si>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</si>
  <si>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</si>
  <si>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</si>
  <si>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</si>
  <si>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</si>
  <si>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</si>
  <si>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Иные межбюджетные трансферты</t>
  </si>
  <si>
    <t>Другие вопросы в области национальной экономики</t>
  </si>
  <si>
    <t>12</t>
  </si>
  <si>
    <t>08</t>
  </si>
  <si>
    <t>06</t>
  </si>
  <si>
    <t>Условноутверждаемые расходы</t>
  </si>
  <si>
    <t>Всего расходов</t>
  </si>
  <si>
    <t>Вид расходов</t>
  </si>
  <si>
    <t>Программа комплексного развития систем коммунальной инфраструктуры сельского поселения Девятинское  на 2012-2015 годы</t>
  </si>
  <si>
    <t>01 1 0000</t>
  </si>
  <si>
    <t>Вед.</t>
  </si>
  <si>
    <t xml:space="preserve">Целевая статья </t>
  </si>
  <si>
    <t>2014 год сумма (тыс. руб.)</t>
  </si>
  <si>
    <t>Обеспечение деятельности органов местного самоуправления</t>
  </si>
  <si>
    <t>91 0 0000</t>
  </si>
  <si>
    <t>Глава муниципального образования</t>
  </si>
  <si>
    <t>91 9 0000</t>
  </si>
  <si>
    <t>Расходы на обеспечение функций органов местного самоуправления</t>
  </si>
  <si>
    <t>91 9 0019</t>
  </si>
  <si>
    <t>120</t>
  </si>
  <si>
    <t>91 0 0019</t>
  </si>
  <si>
    <t>240</t>
  </si>
  <si>
    <t>Уплата налогов, сборов и иных платежей</t>
  </si>
  <si>
    <t>850</t>
  </si>
  <si>
    <t xml:space="preserve">Резервные фонды </t>
  </si>
  <si>
    <t>70 0 0000</t>
  </si>
  <si>
    <t>Резервные фонды местных администраций</t>
  </si>
  <si>
    <t>70 5 0000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</si>
  <si>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</si>
  <si>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</si>
  <si>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</si>
  <si>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</si>
  <si>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</si>
  <si>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</si>
  <si>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Подготовка объектов теплоэнергетики к работе в осенне-зимний период</t>
  </si>
  <si>
    <t>3700000</t>
  </si>
  <si>
    <t>023</t>
  </si>
  <si>
    <t>500</t>
  </si>
  <si>
    <t>Уличное освещение</t>
  </si>
  <si>
    <t>6000200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</si>
  <si>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</si>
  <si>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</si>
  <si>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Организационно-воспитательная работа с молодежью</t>
  </si>
  <si>
    <t>89 0 2059</t>
  </si>
  <si>
    <t>Проведение мероприятий для детей  и молодежи</t>
  </si>
  <si>
    <t>Мероприятия в сфере социальной политики</t>
  </si>
  <si>
    <t>83 0 0000</t>
  </si>
  <si>
    <t>83 0 8301</t>
  </si>
  <si>
    <t>Иные выплаты населению</t>
  </si>
  <si>
    <t>360</t>
  </si>
  <si>
    <t>Мероприятия в области  спорта и физической культуры</t>
  </si>
  <si>
    <t>Совет сельского поселения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</si>
  <si>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</si>
  <si>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</si>
  <si>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</si>
  <si>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2016 год сумма     (тыс. руб.)</t>
  </si>
  <si>
    <t>Субсидии местным бюджетам</t>
  </si>
  <si>
    <t>Субсидии на разработку документов территориального планирования, территориального зонирования и документации по планировке территорий</t>
  </si>
  <si>
    <t>01 1 7322</t>
  </si>
  <si>
    <t>Реализация мероприятий программы комплексного развития систем коммунальной инфраструктуры сельского поселения Девятинское</t>
  </si>
  <si>
    <t xml:space="preserve">Распределение бюджетных ассигнований в ведомственной структуре расходов бюджета сельского поселения Девятинское на 2014 год </t>
  </si>
  <si>
    <t xml:space="preserve">Распределение бюджетных ассигнований в ведомственной структуре расходов бюджета сельского поселения Девятинское на плановый период 2015 и 2016 годы </t>
  </si>
  <si>
    <t>Мобилизационная и вневойсковая подготовка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</si>
  <si>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</si>
  <si>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</si>
  <si>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</si>
  <si>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</si>
  <si>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</si>
  <si>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</si>
  <si>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</si>
  <si>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</si>
  <si>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</si>
  <si>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</si>
  <si>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</si>
  <si>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76 0 7601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</si>
  <si>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</si>
  <si>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>76 2 7601</t>
  </si>
  <si>
    <t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</si>
  <si>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76 6 7601</t>
  </si>
  <si>
    <t>Иные межбюджетные трансферты, перечисляемые в бюджет муниципального района на осуществление полномочий по жилищному контролю</t>
  </si>
  <si>
    <t>76 7 7601</t>
  </si>
  <si>
    <t>76 1 7601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</si>
  <si>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</si>
  <si>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76 8 7601</t>
  </si>
  <si>
    <t>73 0 0000</t>
  </si>
  <si>
    <t>73 0 7216</t>
  </si>
  <si>
    <t>Реализация муниципальных функций, связанных с общегосударственным управлением</t>
  </si>
  <si>
    <t>97 0 0000</t>
  </si>
  <si>
    <t>Взнос в ассоциацию "Совет муниципальных образований Вологодской области"</t>
  </si>
  <si>
    <t>97 0 2108</t>
  </si>
  <si>
    <t>Выполнение других обязательств государства</t>
  </si>
  <si>
    <t>97 0 2111</t>
  </si>
  <si>
    <t>73 0 5118</t>
  </si>
  <si>
    <t>80 0 0000</t>
  </si>
  <si>
    <t>Мероприятия по снижению рисков и смягчению последствий чрезвычайных ситуаций природного и техногенного характера</t>
  </si>
  <si>
    <t>80 0 2308</t>
  </si>
  <si>
    <t>81 0 0000</t>
  </si>
  <si>
    <t>81 0 0059</t>
  </si>
  <si>
    <t>76 0 7602</t>
  </si>
  <si>
    <t>76 1 7602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</si>
  <si>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</si>
  <si>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</si>
  <si>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86 0 0000</t>
  </si>
  <si>
    <t>86 0 2020</t>
  </si>
  <si>
    <t>Мероприятия в области жилищного хозяйства</t>
  </si>
  <si>
    <t>85 1 0000</t>
  </si>
  <si>
    <t>Мероприятия по капитальному ремонту муниципального жилого фонда</t>
  </si>
  <si>
    <t>85 1 2021</t>
  </si>
  <si>
    <t>Мероприятия в области благоустройства</t>
  </si>
  <si>
    <t>85 3 0000</t>
  </si>
  <si>
    <t>85 3 2022</t>
  </si>
  <si>
    <t>85 3 2024</t>
  </si>
  <si>
    <t>85 3 2025</t>
  </si>
  <si>
    <t>Иные межбюджетные трансферты, перечисляемые в бюджет муниципального района на осуществление полномочий в сфере культуры</t>
  </si>
  <si>
    <t>76 4 7601</t>
  </si>
  <si>
    <t>Обеспечение деятельности муниципальных учреждений</t>
  </si>
  <si>
    <t>Дополнительное пенсионное обеспечение</t>
  </si>
  <si>
    <t>90 0 0000</t>
  </si>
  <si>
    <t xml:space="preserve">Распределение бюджетных ассигнований по разделам, подразделам, целевым статьям, группам и подгруппам видов расходов классификации расходов бюджетов на 2014 год </t>
  </si>
  <si>
    <t>82 0 7120</t>
  </si>
  <si>
    <t>82 0 0000</t>
  </si>
  <si>
    <t>Развитие местного самоуправления в Вологодской области</t>
  </si>
  <si>
    <t>2015 год сумма     (тыс. руб.)</t>
  </si>
  <si>
    <t>91 9 7114</t>
  </si>
  <si>
    <t>91 0 7114</t>
  </si>
  <si>
    <t>85 0 7114</t>
  </si>
  <si>
    <t>85 2 7114</t>
  </si>
  <si>
    <t>85 3 7114</t>
  </si>
  <si>
    <t>99 1 7114</t>
  </si>
  <si>
    <t>90 1 7114</t>
  </si>
  <si>
    <t>90 0 0259</t>
  </si>
  <si>
    <t>91 9 7403</t>
  </si>
  <si>
    <t>91 0 7403</t>
  </si>
  <si>
    <t>85 0 7403</t>
  </si>
  <si>
    <t>85 2 7403</t>
  </si>
  <si>
    <t>85 3 7403</t>
  </si>
  <si>
    <t>99 1 7403</t>
  </si>
  <si>
    <t>90 1 7403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</si>
  <si>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осуществлению контроля в сфере муниципального заказа, подготовке проектов правовых актов по установлению, изменению и отмене местных налогов и сборов поселения.</t>
  </si>
  <si>
    <t xml:space="preserve">  </t>
  </si>
  <si>
    <t>Учреждения культуры</t>
  </si>
  <si>
    <t>77 0 0159</t>
  </si>
  <si>
    <t>835</t>
  </si>
  <si>
    <t>"Приложение 4</t>
  </si>
  <si>
    <t>Приложение 1 к решению Совета сельского поселения Девятинское от 21.02.2014 года № 10</t>
  </si>
  <si>
    <t xml:space="preserve">"О бюджете поселения на 2014 год  </t>
  </si>
  <si>
    <t>и плановый период на 2015 и 2016 гг."</t>
  </si>
  <si>
    <t>"Приложение 5</t>
  </si>
  <si>
    <t>Приложение 2 к решению Совета сельского поселения Девятинское от 21.02.2014 года № 10</t>
  </si>
  <si>
    <t>Приложение 3 к решению Совета сельского поселения Девятинское от 21.02.2014 года № 10</t>
  </si>
  <si>
    <t>"Приложение 6</t>
  </si>
  <si>
    <t>"Приложение 14</t>
  </si>
  <si>
    <t>Приложение 4 к решению Совета сельского поселения Девятинское от 21.02.2014 года № 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</si>
</sst>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_ ;[Red]\-#,##0.0\ "/>
    <numFmt numFmtId="186" formatCode="0.000"/>
    <numFmt numFmtId="187" formatCode="#,##0.0"/>
    <numFmt numFmtId="188" formatCode="#,##0.0;[Red]\-#,##0.0"/>
    <numFmt numFmtId="189" formatCode="#,##0.000"/>
    <numFmt numFmtId="190" formatCode="#,##0.0000"/>
    <numFmt numFmtId="191" formatCode="#,##0.00000"/>
    <numFmt numFmtId="192" formatCode="00"/>
    <numFmt numFmtId="193" formatCode="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93">
      <alignment/>
      <protection/>
    </xf>
    <xf numFmtId="0" fontId="22" fillId="0" borderId="0" xfId="93" applyFont="1">
      <alignment/>
      <protection/>
    </xf>
    <xf numFmtId="0" fontId="24" fillId="0" borderId="10" xfId="93" applyFont="1" applyBorder="1" applyAlignment="1">
      <alignment horizontal="center" wrapText="1"/>
      <protection/>
    </xf>
    <xf numFmtId="184" fontId="24" fillId="0" borderId="10" xfId="93" applyNumberFormat="1" applyFont="1" applyBorder="1">
      <alignment/>
      <protection/>
    </xf>
    <xf numFmtId="184" fontId="22" fillId="0" borderId="10" xfId="93" applyNumberFormat="1" applyFont="1" applyBorder="1">
      <alignment/>
      <protection/>
    </xf>
    <xf numFmtId="0" fontId="22" fillId="0" borderId="10" xfId="93" applyFont="1" applyBorder="1" applyAlignment="1">
      <alignment wrapText="1"/>
      <protection/>
    </xf>
    <xf numFmtId="0" fontId="6" fillId="0" borderId="0" xfId="93" applyBorder="1">
      <alignment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center" vertical="center"/>
      <protection/>
    </xf>
    <xf numFmtId="0" fontId="24" fillId="0" borderId="10" xfId="93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/>
      <protection/>
    </xf>
    <xf numFmtId="184" fontId="22" fillId="24" borderId="10" xfId="93" applyNumberFormat="1" applyFont="1" applyFill="1" applyBorder="1">
      <alignment/>
      <protection/>
    </xf>
    <xf numFmtId="0" fontId="24" fillId="24" borderId="10" xfId="93" applyFont="1" applyFill="1" applyBorder="1">
      <alignment/>
      <protection/>
    </xf>
    <xf numFmtId="0" fontId="22" fillId="24" borderId="10" xfId="93" applyFont="1" applyFill="1" applyBorder="1">
      <alignment/>
      <protection/>
    </xf>
    <xf numFmtId="184" fontId="24" fillId="24" borderId="10" xfId="93" applyNumberFormat="1" applyFont="1" applyFill="1" applyBorder="1">
      <alignment/>
      <protection/>
    </xf>
    <xf numFmtId="0" fontId="27" fillId="0" borderId="0" xfId="93" applyFont="1">
      <alignment/>
      <protection/>
    </xf>
    <xf numFmtId="2" fontId="6" fillId="0" borderId="0" xfId="93" applyNumberFormat="1">
      <alignment/>
      <protection/>
    </xf>
    <xf numFmtId="184" fontId="6" fillId="0" borderId="0" xfId="93" applyNumberFormat="1">
      <alignment/>
      <protection/>
    </xf>
    <xf numFmtId="0" fontId="24" fillId="0" borderId="11" xfId="93" applyFont="1" applyBorder="1" applyAlignment="1">
      <alignment wrapText="1"/>
      <protection/>
    </xf>
    <xf numFmtId="0" fontId="24" fillId="0" borderId="12" xfId="93" applyFont="1" applyBorder="1" applyAlignment="1">
      <alignment wrapText="1"/>
      <protection/>
    </xf>
    <xf numFmtId="0" fontId="24" fillId="0" borderId="13" xfId="93" applyFont="1" applyBorder="1" applyAlignment="1">
      <alignment wrapText="1"/>
      <protection/>
    </xf>
    <xf numFmtId="184" fontId="22" fillId="0" borderId="10" xfId="93" applyNumberFormat="1" applyFont="1" applyFill="1" applyBorder="1">
      <alignment/>
      <protection/>
    </xf>
    <xf numFmtId="0" fontId="24" fillId="0" borderId="10" xfId="93" applyFont="1" applyBorder="1" applyAlignment="1">
      <alignment wrapText="1"/>
      <protection/>
    </xf>
    <xf numFmtId="0" fontId="22" fillId="0" borderId="10" xfId="93" applyFont="1" applyBorder="1" applyAlignment="1">
      <alignment horizontal="center"/>
      <protection/>
    </xf>
    <xf numFmtId="49" fontId="22" fillId="0" borderId="0" xfId="93" applyNumberFormat="1" applyFont="1" applyBorder="1" applyAlignment="1">
      <alignment horizontal="center"/>
      <protection/>
    </xf>
    <xf numFmtId="2" fontId="6" fillId="0" borderId="0" xfId="93" applyNumberFormat="1" applyBorder="1">
      <alignment/>
      <protection/>
    </xf>
    <xf numFmtId="0" fontId="24" fillId="0" borderId="13" xfId="93" applyFont="1" applyBorder="1" applyAlignment="1">
      <alignment horizontal="center" wrapText="1"/>
      <protection/>
    </xf>
    <xf numFmtId="0" fontId="22" fillId="0" borderId="13" xfId="93" applyFont="1" applyBorder="1" applyAlignment="1">
      <alignment horizontal="center" wrapText="1"/>
      <protection/>
    </xf>
    <xf numFmtId="0" fontId="6" fillId="0" borderId="10" xfId="93" applyBorder="1">
      <alignment/>
      <protection/>
    </xf>
    <xf numFmtId="0" fontId="28" fillId="0" borderId="10" xfId="93" applyFont="1" applyBorder="1" applyAlignment="1">
      <alignment horizontal="center" vertical="center"/>
      <protection/>
    </xf>
    <xf numFmtId="0" fontId="28" fillId="0" borderId="10" xfId="93" applyFont="1" applyBorder="1" applyAlignment="1">
      <alignment horizontal="center" vertical="center" wrapText="1"/>
      <protection/>
    </xf>
    <xf numFmtId="0" fontId="28" fillId="0" borderId="10" xfId="93" applyFont="1" applyBorder="1" applyAlignment="1">
      <alignment horizontal="center" wrapText="1"/>
      <protection/>
    </xf>
    <xf numFmtId="49" fontId="25" fillId="0" borderId="10" xfId="93" applyNumberFormat="1" applyFont="1" applyBorder="1" applyAlignment="1">
      <alignment horizontal="center"/>
      <protection/>
    </xf>
    <xf numFmtId="0" fontId="22" fillId="0" borderId="10" xfId="93" applyFont="1" applyFill="1" applyBorder="1">
      <alignment/>
      <protection/>
    </xf>
    <xf numFmtId="49" fontId="22" fillId="0" borderId="14" xfId="93" applyNumberFormat="1" applyFont="1" applyBorder="1" applyAlignment="1">
      <alignment horizontal="center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wrapText="1"/>
      <protection/>
    </xf>
    <xf numFmtId="49" fontId="22" fillId="0" borderId="13" xfId="93" applyNumberFormat="1" applyFont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 wrapText="1"/>
      <protection/>
    </xf>
    <xf numFmtId="49" fontId="22" fillId="0" borderId="15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vertical="center" wrapText="1"/>
      <protection/>
    </xf>
    <xf numFmtId="49" fontId="22" fillId="0" borderId="0" xfId="93" applyNumberFormat="1" applyFont="1" applyAlignment="1">
      <alignment horizontal="center"/>
      <protection/>
    </xf>
    <xf numFmtId="0" fontId="22" fillId="0" borderId="14" xfId="93" applyFont="1" applyBorder="1" applyAlignment="1">
      <alignment horizontal="center"/>
      <protection/>
    </xf>
    <xf numFmtId="184" fontId="22" fillId="0" borderId="14" xfId="93" applyNumberFormat="1" applyFont="1" applyFill="1" applyBorder="1">
      <alignment/>
      <protection/>
    </xf>
    <xf numFmtId="184" fontId="24" fillId="0" borderId="10" xfId="93" applyNumberFormat="1" applyFont="1" applyBorder="1" applyAlignment="1">
      <alignment horizontal="right"/>
      <protection/>
    </xf>
    <xf numFmtId="0" fontId="22" fillId="24" borderId="10" xfId="93" applyFont="1" applyFill="1" applyBorder="1" applyAlignment="1">
      <alignment horizontal="center"/>
      <protection/>
    </xf>
    <xf numFmtId="49" fontId="22" fillId="24" borderId="10" xfId="93" applyNumberFormat="1" applyFont="1" applyFill="1" applyBorder="1" applyAlignment="1">
      <alignment horizontal="center"/>
      <protection/>
    </xf>
    <xf numFmtId="184" fontId="24" fillId="0" borderId="0" xfId="93" applyNumberFormat="1" applyFont="1" applyBorder="1" applyAlignment="1">
      <alignment horizontal="right"/>
      <protection/>
    </xf>
    <xf numFmtId="0" fontId="6" fillId="0" borderId="0" xfId="93" applyFont="1">
      <alignment/>
      <protection/>
    </xf>
    <xf numFmtId="0" fontId="6" fillId="0" borderId="0" xfId="93" applyBorder="1" applyAlignment="1">
      <alignment wrapText="1"/>
      <protection/>
    </xf>
    <xf numFmtId="0" fontId="24" fillId="0" borderId="10" xfId="93" applyFont="1" applyBorder="1" applyAlignment="1">
      <alignment wrapText="1"/>
      <protection/>
    </xf>
    <xf numFmtId="0" fontId="6" fillId="0" borderId="0" xfId="93" applyBorder="1" applyAlignment="1">
      <alignment/>
      <protection/>
    </xf>
    <xf numFmtId="0" fontId="22" fillId="0" borderId="11" xfId="93" applyFont="1" applyBorder="1" applyAlignment="1">
      <alignment wrapText="1"/>
      <protection/>
    </xf>
    <xf numFmtId="0" fontId="22" fillId="0" borderId="12" xfId="93" applyFont="1" applyBorder="1" applyAlignment="1">
      <alignment wrapText="1"/>
      <protection/>
    </xf>
    <xf numFmtId="0" fontId="22" fillId="0" borderId="13" xfId="93" applyFont="1" applyBorder="1" applyAlignment="1">
      <alignment wrapText="1"/>
      <protection/>
    </xf>
    <xf numFmtId="0" fontId="24" fillId="0" borderId="11" xfId="93" applyFont="1" applyBorder="1" applyAlignment="1">
      <alignment horizontal="center" wrapText="1"/>
      <protection/>
    </xf>
    <xf numFmtId="0" fontId="24" fillId="0" borderId="12" xfId="93" applyFont="1" applyBorder="1" applyAlignment="1">
      <alignment horizontal="center" wrapText="1"/>
      <protection/>
    </xf>
    <xf numFmtId="0" fontId="24" fillId="0" borderId="13" xfId="93" applyFont="1" applyBorder="1" applyAlignment="1">
      <alignment horizontal="center" wrapText="1"/>
      <protection/>
    </xf>
    <xf numFmtId="0" fontId="22" fillId="0" borderId="11" xfId="93" applyFont="1" applyBorder="1" applyAlignment="1">
      <alignment horizontal="left" wrapText="1"/>
      <protection/>
    </xf>
    <xf numFmtId="0" fontId="22" fillId="0" borderId="12" xfId="93" applyFont="1" applyBorder="1" applyAlignment="1">
      <alignment horizontal="left" wrapText="1"/>
      <protection/>
    </xf>
    <xf numFmtId="0" fontId="22" fillId="0" borderId="13" xfId="93" applyFont="1" applyBorder="1" applyAlignment="1">
      <alignment horizontal="left" wrapText="1"/>
      <protection/>
    </xf>
    <xf numFmtId="0" fontId="22" fillId="0" borderId="10" xfId="93" applyFont="1" applyBorder="1" applyAlignment="1">
      <alignment wrapText="1"/>
      <protection/>
    </xf>
    <xf numFmtId="0" fontId="6" fillId="0" borderId="12" xfId="93" applyBorder="1" applyAlignment="1">
      <alignment wrapText="1"/>
      <protection/>
    </xf>
    <xf numFmtId="0" fontId="6" fillId="0" borderId="13" xfId="93" applyBorder="1" applyAlignment="1">
      <alignment wrapText="1"/>
      <protection/>
    </xf>
    <xf numFmtId="0" fontId="6" fillId="0" borderId="12" xfId="93" applyFont="1" applyBorder="1" applyAlignment="1">
      <alignment wrapText="1"/>
      <protection/>
    </xf>
    <xf numFmtId="0" fontId="6" fillId="0" borderId="13" xfId="93" applyFont="1" applyBorder="1" applyAlignment="1">
      <alignment wrapText="1"/>
      <protection/>
    </xf>
    <xf numFmtId="0" fontId="23" fillId="0" borderId="0" xfId="93" applyFont="1" applyAlignment="1">
      <alignment horizontal="center" wrapText="1"/>
      <protection/>
    </xf>
    <xf numFmtId="0" fontId="24" fillId="0" borderId="10" xfId="93" applyFont="1" applyBorder="1" applyAlignment="1">
      <alignment horizontal="center" vertical="center"/>
      <protection/>
    </xf>
    <xf numFmtId="0" fontId="24" fillId="0" borderId="10" xfId="93" applyFont="1" applyBorder="1" applyAlignment="1">
      <alignment horizontal="center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2" fillId="0" borderId="12" xfId="93" applyFont="1" applyBorder="1" applyAlignment="1">
      <alignment horizontal="center" wrapText="1"/>
      <protection/>
    </xf>
    <xf numFmtId="0" fontId="22" fillId="0" borderId="13" xfId="93" applyFont="1" applyBorder="1" applyAlignment="1">
      <alignment horizontal="center" wrapText="1"/>
      <protection/>
    </xf>
    <xf numFmtId="0" fontId="22" fillId="0" borderId="16" xfId="93" applyFont="1" applyBorder="1" applyAlignment="1">
      <alignment horizontal="left" wrapText="1"/>
      <protection/>
    </xf>
    <xf numFmtId="0" fontId="22" fillId="0" borderId="17" xfId="93" applyFont="1" applyBorder="1" applyAlignment="1">
      <alignment horizontal="left" wrapText="1"/>
      <protection/>
    </xf>
    <xf numFmtId="0" fontId="22" fillId="0" borderId="18" xfId="93" applyFont="1" applyBorder="1" applyAlignment="1">
      <alignment horizontal="left" wrapText="1"/>
      <protection/>
    </xf>
    <xf numFmtId="0" fontId="24" fillId="0" borderId="11" xfId="93" applyFont="1" applyBorder="1" applyAlignment="1">
      <alignment horizontal="left" wrapText="1"/>
      <protection/>
    </xf>
    <xf numFmtId="0" fontId="24" fillId="0" borderId="12" xfId="93" applyFont="1" applyBorder="1" applyAlignment="1">
      <alignment horizontal="left" wrapText="1"/>
      <protection/>
    </xf>
    <xf numFmtId="0" fontId="24" fillId="0" borderId="13" xfId="93" applyFont="1" applyBorder="1" applyAlignment="1">
      <alignment horizontal="left" wrapText="1"/>
      <protection/>
    </xf>
    <xf numFmtId="0" fontId="24" fillId="0" borderId="11" xfId="93" applyFont="1" applyBorder="1" applyAlignment="1">
      <alignment wrapText="1"/>
      <protection/>
    </xf>
    <xf numFmtId="0" fontId="24" fillId="0" borderId="12" xfId="93" applyFont="1" applyBorder="1" applyAlignment="1">
      <alignment wrapText="1"/>
      <protection/>
    </xf>
    <xf numFmtId="0" fontId="24" fillId="0" borderId="13" xfId="93" applyFont="1" applyBorder="1" applyAlignment="1">
      <alignment wrapText="1"/>
      <protection/>
    </xf>
    <xf numFmtId="0" fontId="29" fillId="0" borderId="11" xfId="93" applyFont="1" applyBorder="1" applyAlignment="1">
      <alignment wrapText="1"/>
      <protection/>
    </xf>
    <xf numFmtId="0" fontId="30" fillId="0" borderId="12" xfId="93" applyFont="1" applyBorder="1" applyAlignment="1">
      <alignment wrapText="1"/>
      <protection/>
    </xf>
    <xf numFmtId="0" fontId="30" fillId="0" borderId="13" xfId="93" applyFont="1" applyBorder="1" applyAlignment="1">
      <alignment wrapText="1"/>
      <protection/>
    </xf>
    <xf numFmtId="0" fontId="26" fillId="0" borderId="12" xfId="93" applyFont="1" applyBorder="1" applyAlignment="1">
      <alignment wrapText="1"/>
      <protection/>
    </xf>
    <xf numFmtId="0" fontId="26" fillId="0" borderId="13" xfId="93" applyFont="1" applyBorder="1" applyAlignment="1">
      <alignment wrapText="1"/>
      <protection/>
    </xf>
    <xf numFmtId="0" fontId="22" fillId="24" borderId="11" xfId="93" applyFont="1" applyFill="1" applyBorder="1" applyAlignment="1">
      <alignment horizontal="left" wrapText="1"/>
      <protection/>
    </xf>
    <xf numFmtId="0" fontId="22" fillId="24" borderId="12" xfId="93" applyFont="1" applyFill="1" applyBorder="1" applyAlignment="1">
      <alignment horizontal="left" wrapText="1"/>
      <protection/>
    </xf>
    <xf numFmtId="0" fontId="22" fillId="24" borderId="13" xfId="93" applyFont="1" applyFill="1" applyBorder="1" applyAlignment="1">
      <alignment horizontal="left" wrapText="1"/>
      <protection/>
    </xf>
    <xf numFmtId="0" fontId="24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left" wrapText="1"/>
      <protection/>
    </xf>
    <xf numFmtId="0" fontId="6" fillId="0" borderId="12" xfId="93" applyBorder="1" applyAlignment="1">
      <alignment horizontal="left" wrapText="1"/>
      <protection/>
    </xf>
    <xf numFmtId="0" fontId="6" fillId="0" borderId="13" xfId="93" applyBorder="1" applyAlignment="1">
      <alignment horizontal="left" wrapText="1"/>
      <protection/>
    </xf>
    <xf numFmtId="0" fontId="22" fillId="0" borderId="0" xfId="93" applyFont="1" applyAlignment="1">
      <alignment horizontal="left" wrapText="1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K59"/>
  <sheetViews>
    <sheetView zoomScalePageLayoutView="0" workbookViewId="0" topLeftCell="A1">
      <selection activeCell="F1" sqref="F1:H3"/>
    </sheetView>
  </sheetViews>
  <sheetFormatPr defaultColWidth="9.140625" defaultRowHeight="12.75"/>
  <cols>
    <col min="1" max="4" width="9.140625" style="1" customWidth="1"/>
    <col min="5" max="5" width="23.28125" style="1" customWidth="1"/>
    <col min="6" max="6" width="9.00390625" style="1" customWidth="1"/>
    <col min="7" max="7" width="10.8515625" style="1" customWidth="1"/>
    <col min="8" max="8" width="13.8515625" style="1" customWidth="1"/>
    <col min="9" max="16384" width="9.140625" style="1" customWidth="1"/>
  </cols>
  <sheetData>
    <row r="1" spans="6:8" ht="12.75" customHeight="1">
      <c r="F1" s="96" t="s">
        <v>185</v>
      </c>
      <c r="G1" s="96"/>
      <c r="H1" s="96"/>
    </row>
    <row r="2" spans="6:8" ht="12.75">
      <c r="F2" s="96"/>
      <c r="G2" s="96"/>
      <c r="H2" s="96"/>
    </row>
    <row r="3" spans="6:8" ht="12.75">
      <c r="F3" s="96"/>
      <c r="G3" s="96"/>
      <c r="H3" s="96"/>
    </row>
    <row r="4" spans="6:8" ht="12.75">
      <c r="F4" s="2" t="s">
        <v>184</v>
      </c>
      <c r="H4" s="2"/>
    </row>
    <row r="5" spans="6:8" ht="12.75">
      <c r="F5" s="2" t="s">
        <v>0</v>
      </c>
      <c r="H5" s="2"/>
    </row>
    <row r="6" spans="6:8" ht="12.75">
      <c r="F6" s="2" t="s">
        <v>1</v>
      </c>
      <c r="H6" s="2"/>
    </row>
    <row r="7" spans="6:8" ht="12.75">
      <c r="F7" s="2" t="s">
        <v>186</v>
      </c>
      <c r="H7" s="2"/>
    </row>
    <row r="8" spans="6:8" ht="12.75">
      <c r="F8" s="2" t="s">
        <v>187</v>
      </c>
      <c r="H8" s="2"/>
    </row>
    <row r="10" spans="1:8" ht="29.25" customHeight="1">
      <c r="A10" s="68" t="s">
        <v>4</v>
      </c>
      <c r="B10" s="68"/>
      <c r="C10" s="68"/>
      <c r="D10" s="68"/>
      <c r="E10" s="68"/>
      <c r="F10" s="68"/>
      <c r="G10" s="68"/>
      <c r="H10" s="68"/>
    </row>
    <row r="12" spans="1:8" ht="25.5">
      <c r="A12" s="69" t="s">
        <v>3</v>
      </c>
      <c r="B12" s="69"/>
      <c r="C12" s="69"/>
      <c r="D12" s="69"/>
      <c r="E12" s="69"/>
      <c r="F12" s="9" t="s">
        <v>5</v>
      </c>
      <c r="G12" s="9" t="s">
        <v>6</v>
      </c>
      <c r="H12" s="3" t="s">
        <v>7</v>
      </c>
    </row>
    <row r="13" spans="1:8" ht="12.75">
      <c r="A13" s="70">
        <v>1</v>
      </c>
      <c r="B13" s="70"/>
      <c r="C13" s="70"/>
      <c r="D13" s="70"/>
      <c r="E13" s="70"/>
      <c r="F13" s="10">
        <v>2</v>
      </c>
      <c r="G13" s="10">
        <v>3</v>
      </c>
      <c r="H13" s="10">
        <v>4</v>
      </c>
    </row>
    <row r="14" spans="1:8" ht="15.75" customHeight="1">
      <c r="A14" s="70" t="s">
        <v>8</v>
      </c>
      <c r="B14" s="70"/>
      <c r="C14" s="70"/>
      <c r="D14" s="70"/>
      <c r="E14" s="70"/>
      <c r="F14" s="11" t="s">
        <v>9</v>
      </c>
      <c r="G14" s="12"/>
      <c r="H14" s="4">
        <f>H16+H17+H18+H19+H20</f>
        <v>4669.2</v>
      </c>
    </row>
    <row r="15" spans="1:8" ht="10.5" customHeight="1" hidden="1">
      <c r="A15" s="60" t="s">
        <v>10</v>
      </c>
      <c r="B15" s="61"/>
      <c r="C15" s="61"/>
      <c r="D15" s="61"/>
      <c r="E15" s="62"/>
      <c r="F15" s="12" t="s">
        <v>9</v>
      </c>
      <c r="G15" s="12" t="s">
        <v>11</v>
      </c>
      <c r="H15" s="5">
        <v>0</v>
      </c>
    </row>
    <row r="16" spans="1:8" ht="28.5" customHeight="1">
      <c r="A16" s="60" t="s">
        <v>12</v>
      </c>
      <c r="B16" s="61"/>
      <c r="C16" s="61"/>
      <c r="D16" s="61"/>
      <c r="E16" s="62"/>
      <c r="F16" s="12" t="s">
        <v>9</v>
      </c>
      <c r="G16" s="12" t="s">
        <v>13</v>
      </c>
      <c r="H16" s="5">
        <f>752+80</f>
        <v>832</v>
      </c>
    </row>
    <row r="17" spans="1:8" ht="42.75" customHeight="1">
      <c r="A17" s="63" t="s">
        <v>14</v>
      </c>
      <c r="B17" s="63"/>
      <c r="C17" s="63"/>
      <c r="D17" s="63"/>
      <c r="E17" s="63"/>
      <c r="F17" s="12" t="s">
        <v>9</v>
      </c>
      <c r="G17" s="12" t="s">
        <v>15</v>
      </c>
      <c r="H17" s="5">
        <v>3535.4</v>
      </c>
    </row>
    <row r="18" spans="1:8" ht="26.25" customHeight="1">
      <c r="A18" s="60" t="s">
        <v>110</v>
      </c>
      <c r="B18" s="61"/>
      <c r="C18" s="61"/>
      <c r="D18" s="61"/>
      <c r="E18" s="62"/>
      <c r="F18" s="12" t="s">
        <v>9</v>
      </c>
      <c r="G18" s="12" t="s">
        <v>45</v>
      </c>
      <c r="H18" s="5">
        <v>224.8</v>
      </c>
    </row>
    <row r="19" spans="1:8" ht="12.75" customHeight="1">
      <c r="A19" s="54" t="s">
        <v>16</v>
      </c>
      <c r="B19" s="66"/>
      <c r="C19" s="66"/>
      <c r="D19" s="66"/>
      <c r="E19" s="67"/>
      <c r="F19" s="12" t="s">
        <v>9</v>
      </c>
      <c r="G19" s="12" t="s">
        <v>17</v>
      </c>
      <c r="H19" s="5">
        <v>10</v>
      </c>
    </row>
    <row r="20" spans="1:8" ht="15.75" customHeight="1">
      <c r="A20" s="63" t="s">
        <v>18</v>
      </c>
      <c r="B20" s="63"/>
      <c r="C20" s="63"/>
      <c r="D20" s="63"/>
      <c r="E20" s="63"/>
      <c r="F20" s="12" t="s">
        <v>9</v>
      </c>
      <c r="G20" s="12" t="s">
        <v>19</v>
      </c>
      <c r="H20" s="13">
        <v>67</v>
      </c>
    </row>
    <row r="21" spans="1:8" ht="12.75" customHeight="1">
      <c r="A21" s="57" t="s">
        <v>20</v>
      </c>
      <c r="B21" s="58"/>
      <c r="C21" s="58"/>
      <c r="D21" s="58"/>
      <c r="E21" s="59"/>
      <c r="F21" s="11" t="s">
        <v>13</v>
      </c>
      <c r="G21" s="12"/>
      <c r="H21" s="14">
        <f>H22</f>
        <v>370.1</v>
      </c>
    </row>
    <row r="22" spans="1:8" ht="12.75" customHeight="1">
      <c r="A22" s="63" t="s">
        <v>103</v>
      </c>
      <c r="B22" s="63"/>
      <c r="C22" s="63"/>
      <c r="D22" s="63"/>
      <c r="E22" s="63"/>
      <c r="F22" s="12" t="s">
        <v>13</v>
      </c>
      <c r="G22" s="12" t="s">
        <v>11</v>
      </c>
      <c r="H22" s="15">
        <v>370.1</v>
      </c>
    </row>
    <row r="23" spans="1:8" ht="15" customHeight="1">
      <c r="A23" s="57" t="s">
        <v>21</v>
      </c>
      <c r="B23" s="58"/>
      <c r="C23" s="58"/>
      <c r="D23" s="58"/>
      <c r="E23" s="59"/>
      <c r="F23" s="11" t="s">
        <v>11</v>
      </c>
      <c r="G23" s="12"/>
      <c r="H23" s="16">
        <f>H24+H25</f>
        <v>111.4</v>
      </c>
    </row>
    <row r="24" spans="1:9" ht="33.75" customHeight="1">
      <c r="A24" s="63" t="s">
        <v>22</v>
      </c>
      <c r="B24" s="63"/>
      <c r="C24" s="63"/>
      <c r="D24" s="63"/>
      <c r="E24" s="63"/>
      <c r="F24" s="12" t="s">
        <v>11</v>
      </c>
      <c r="G24" s="12" t="s">
        <v>23</v>
      </c>
      <c r="H24" s="13">
        <v>55.9</v>
      </c>
      <c r="I24" s="17"/>
    </row>
    <row r="25" spans="1:8" ht="12.75" customHeight="1">
      <c r="A25" s="63" t="s">
        <v>24</v>
      </c>
      <c r="B25" s="63"/>
      <c r="C25" s="63"/>
      <c r="D25" s="63"/>
      <c r="E25" s="63"/>
      <c r="F25" s="12" t="s">
        <v>11</v>
      </c>
      <c r="G25" s="12" t="s">
        <v>25</v>
      </c>
      <c r="H25" s="13">
        <f>167.6-12.1-100</f>
        <v>55.5</v>
      </c>
    </row>
    <row r="26" spans="1:8" ht="15.75" customHeight="1">
      <c r="A26" s="57" t="s">
        <v>26</v>
      </c>
      <c r="B26" s="58"/>
      <c r="C26" s="58"/>
      <c r="D26" s="58"/>
      <c r="E26" s="59"/>
      <c r="F26" s="11" t="s">
        <v>15</v>
      </c>
      <c r="G26" s="12"/>
      <c r="H26" s="16">
        <f>H27</f>
        <v>2546</v>
      </c>
    </row>
    <row r="27" spans="1:8" ht="15.75" customHeight="1">
      <c r="A27" s="60" t="s">
        <v>27</v>
      </c>
      <c r="B27" s="61"/>
      <c r="C27" s="61"/>
      <c r="D27" s="61"/>
      <c r="E27" s="62"/>
      <c r="F27" s="12" t="s">
        <v>15</v>
      </c>
      <c r="G27" s="12" t="s">
        <v>23</v>
      </c>
      <c r="H27" s="13">
        <v>2546</v>
      </c>
    </row>
    <row r="28" spans="1:8" ht="12.75" customHeight="1">
      <c r="A28" s="57" t="s">
        <v>28</v>
      </c>
      <c r="B28" s="58"/>
      <c r="C28" s="58"/>
      <c r="D28" s="58"/>
      <c r="E28" s="59"/>
      <c r="F28" s="11" t="s">
        <v>29</v>
      </c>
      <c r="G28" s="12"/>
      <c r="H28" s="16">
        <f>H29+H30+H31</f>
        <v>1575.9</v>
      </c>
    </row>
    <row r="29" spans="1:8" ht="12.75" customHeight="1">
      <c r="A29" s="63" t="s">
        <v>30</v>
      </c>
      <c r="B29" s="63"/>
      <c r="C29" s="63"/>
      <c r="D29" s="63"/>
      <c r="E29" s="63"/>
      <c r="F29" s="12" t="s">
        <v>29</v>
      </c>
      <c r="G29" s="12" t="s">
        <v>9</v>
      </c>
      <c r="H29" s="13">
        <v>500</v>
      </c>
    </row>
    <row r="30" spans="1:10" ht="12.75" customHeight="1">
      <c r="A30" s="63" t="s">
        <v>31</v>
      </c>
      <c r="B30" s="63"/>
      <c r="C30" s="63"/>
      <c r="D30" s="63"/>
      <c r="E30" s="63"/>
      <c r="F30" s="12" t="s">
        <v>29</v>
      </c>
      <c r="G30" s="12" t="s">
        <v>13</v>
      </c>
      <c r="H30" s="13">
        <v>300</v>
      </c>
      <c r="J30" s="18"/>
    </row>
    <row r="31" spans="1:8" ht="12.75" customHeight="1">
      <c r="A31" s="63" t="s">
        <v>32</v>
      </c>
      <c r="B31" s="63"/>
      <c r="C31" s="63"/>
      <c r="D31" s="63"/>
      <c r="E31" s="63"/>
      <c r="F31" s="12" t="s">
        <v>29</v>
      </c>
      <c r="G31" s="12" t="s">
        <v>11</v>
      </c>
      <c r="H31" s="13">
        <v>775.9</v>
      </c>
    </row>
    <row r="32" spans="1:8" ht="12.75" customHeight="1">
      <c r="A32" s="57" t="s">
        <v>33</v>
      </c>
      <c r="B32" s="58"/>
      <c r="C32" s="58"/>
      <c r="D32" s="58"/>
      <c r="E32" s="59"/>
      <c r="F32" s="11" t="s">
        <v>34</v>
      </c>
      <c r="G32" s="12"/>
      <c r="H32" s="16">
        <f>H33</f>
        <v>26.1</v>
      </c>
    </row>
    <row r="33" spans="1:8" ht="12.75" customHeight="1">
      <c r="A33" s="54" t="s">
        <v>35</v>
      </c>
      <c r="B33" s="55"/>
      <c r="C33" s="55"/>
      <c r="D33" s="55"/>
      <c r="E33" s="56"/>
      <c r="F33" s="12" t="s">
        <v>34</v>
      </c>
      <c r="G33" s="12" t="s">
        <v>34</v>
      </c>
      <c r="H33" s="13">
        <v>26.1</v>
      </c>
    </row>
    <row r="34" spans="1:8" ht="12.75" customHeight="1" hidden="1">
      <c r="A34" s="54"/>
      <c r="B34" s="64"/>
      <c r="C34" s="64"/>
      <c r="D34" s="64"/>
      <c r="E34" s="65"/>
      <c r="F34" s="12"/>
      <c r="G34" s="12"/>
      <c r="H34" s="13"/>
    </row>
    <row r="35" spans="1:8" ht="12.75" customHeight="1">
      <c r="A35" s="57" t="s">
        <v>104</v>
      </c>
      <c r="B35" s="58"/>
      <c r="C35" s="58"/>
      <c r="D35" s="58"/>
      <c r="E35" s="59"/>
      <c r="F35" s="11" t="s">
        <v>44</v>
      </c>
      <c r="G35" s="12"/>
      <c r="H35" s="16">
        <f>H36</f>
        <v>4872.6</v>
      </c>
    </row>
    <row r="36" spans="1:8" ht="12.75" customHeight="1">
      <c r="A36" s="60" t="s">
        <v>105</v>
      </c>
      <c r="B36" s="61"/>
      <c r="C36" s="61"/>
      <c r="D36" s="61"/>
      <c r="E36" s="62"/>
      <c r="F36" s="12" t="s">
        <v>44</v>
      </c>
      <c r="G36" s="12" t="s">
        <v>9</v>
      </c>
      <c r="H36" s="13">
        <v>4872.6</v>
      </c>
    </row>
    <row r="37" spans="1:8" ht="12.75" customHeight="1">
      <c r="A37" s="57" t="s">
        <v>38</v>
      </c>
      <c r="B37" s="58"/>
      <c r="C37" s="58"/>
      <c r="D37" s="58"/>
      <c r="E37" s="59"/>
      <c r="F37" s="11" t="s">
        <v>25</v>
      </c>
      <c r="G37" s="12"/>
      <c r="H37" s="16">
        <f>H38</f>
        <v>249.4</v>
      </c>
    </row>
    <row r="38" spans="1:8" ht="13.5" customHeight="1">
      <c r="A38" s="60" t="s">
        <v>39</v>
      </c>
      <c r="B38" s="61"/>
      <c r="C38" s="61"/>
      <c r="D38" s="61"/>
      <c r="E38" s="62"/>
      <c r="F38" s="12" t="s">
        <v>25</v>
      </c>
      <c r="G38" s="12" t="s">
        <v>9</v>
      </c>
      <c r="H38" s="13">
        <v>249.4</v>
      </c>
    </row>
    <row r="39" spans="1:10" ht="12.75" customHeight="1">
      <c r="A39" s="57" t="s">
        <v>36</v>
      </c>
      <c r="B39" s="58"/>
      <c r="C39" s="58"/>
      <c r="D39" s="58"/>
      <c r="E39" s="59"/>
      <c r="F39" s="11" t="s">
        <v>17</v>
      </c>
      <c r="G39" s="12"/>
      <c r="H39" s="16">
        <f>H40</f>
        <v>2849</v>
      </c>
      <c r="J39" s="19"/>
    </row>
    <row r="40" spans="1:8" ht="12.75" customHeight="1">
      <c r="A40" s="54" t="s">
        <v>37</v>
      </c>
      <c r="B40" s="55"/>
      <c r="C40" s="55"/>
      <c r="D40" s="55"/>
      <c r="E40" s="56"/>
      <c r="F40" s="12" t="s">
        <v>17</v>
      </c>
      <c r="G40" s="12" t="s">
        <v>9</v>
      </c>
      <c r="H40" s="13">
        <v>2849</v>
      </c>
    </row>
    <row r="41" spans="1:10" ht="15" customHeight="1">
      <c r="A41" s="52" t="s">
        <v>40</v>
      </c>
      <c r="B41" s="52"/>
      <c r="C41" s="52"/>
      <c r="D41" s="52"/>
      <c r="E41" s="52"/>
      <c r="F41" s="25"/>
      <c r="G41" s="25"/>
      <c r="H41" s="4">
        <f>ROUND((H14+H21+H23+H28+H32+H35+H39+H37+H26),2)</f>
        <v>17269.7</v>
      </c>
      <c r="I41" s="26"/>
      <c r="J41" s="18"/>
    </row>
    <row r="42" spans="1:11" ht="12.75">
      <c r="A42" s="51"/>
      <c r="B42" s="51"/>
      <c r="C42" s="51"/>
      <c r="D42" s="51"/>
      <c r="E42" s="51"/>
      <c r="F42" s="7"/>
      <c r="G42" s="7"/>
      <c r="H42" s="7"/>
      <c r="K42" s="19"/>
    </row>
    <row r="43" spans="1:8" ht="12.75">
      <c r="A43" s="51"/>
      <c r="B43" s="51"/>
      <c r="C43" s="51"/>
      <c r="D43" s="51"/>
      <c r="E43" s="51"/>
      <c r="F43" s="7"/>
      <c r="G43" s="7"/>
      <c r="H43" s="7"/>
    </row>
    <row r="44" spans="1:8" ht="12.75">
      <c r="A44" s="51"/>
      <c r="B44" s="51"/>
      <c r="C44" s="51"/>
      <c r="D44" s="51"/>
      <c r="E44" s="51"/>
      <c r="F44" s="7"/>
      <c r="G44" s="7"/>
      <c r="H44" s="7"/>
    </row>
    <row r="45" spans="1:8" ht="12.75">
      <c r="A45" s="51"/>
      <c r="B45" s="51"/>
      <c r="C45" s="51"/>
      <c r="D45" s="51"/>
      <c r="E45" s="51"/>
      <c r="F45" s="7"/>
      <c r="G45" s="7"/>
      <c r="H45" s="7"/>
    </row>
    <row r="46" spans="1:8" ht="12.75">
      <c r="A46" s="51"/>
      <c r="B46" s="51"/>
      <c r="C46" s="51"/>
      <c r="D46" s="51"/>
      <c r="E46" s="51"/>
      <c r="F46" s="7"/>
      <c r="G46" s="7"/>
      <c r="H46" s="27"/>
    </row>
    <row r="47" spans="1:8" ht="12.75">
      <c r="A47" s="51"/>
      <c r="B47" s="51"/>
      <c r="C47" s="51"/>
      <c r="D47" s="51"/>
      <c r="E47" s="51"/>
      <c r="F47" s="7"/>
      <c r="G47" s="7"/>
      <c r="H47" s="7"/>
    </row>
    <row r="48" spans="1:8" ht="12.75">
      <c r="A48" s="51"/>
      <c r="B48" s="51"/>
      <c r="C48" s="51"/>
      <c r="D48" s="51"/>
      <c r="E48" s="51"/>
      <c r="F48" s="7"/>
      <c r="G48" s="7"/>
      <c r="H48" s="7"/>
    </row>
    <row r="49" spans="1:8" ht="12.75">
      <c r="A49" s="51"/>
      <c r="B49" s="51"/>
      <c r="C49" s="51"/>
      <c r="D49" s="51"/>
      <c r="E49" s="51"/>
      <c r="F49" s="7"/>
      <c r="G49" s="7"/>
      <c r="H49" s="7"/>
    </row>
    <row r="50" spans="1:8" ht="12.75">
      <c r="A50" s="51"/>
      <c r="B50" s="51"/>
      <c r="C50" s="51"/>
      <c r="D50" s="51"/>
      <c r="E50" s="51"/>
      <c r="F50" s="7"/>
      <c r="G50" s="7"/>
      <c r="H50" s="7"/>
    </row>
    <row r="51" spans="1:8" ht="12.75">
      <c r="A51" s="51"/>
      <c r="B51" s="51"/>
      <c r="C51" s="51"/>
      <c r="D51" s="51"/>
      <c r="E51" s="51"/>
      <c r="F51" s="7"/>
      <c r="G51" s="7"/>
      <c r="H51" s="7"/>
    </row>
    <row r="52" spans="1:8" ht="12.75" customHeight="1">
      <c r="A52" s="51"/>
      <c r="B52" s="51"/>
      <c r="C52" s="51"/>
      <c r="D52" s="51"/>
      <c r="E52" s="51"/>
      <c r="F52" s="7"/>
      <c r="G52" s="7"/>
      <c r="H52" s="7"/>
    </row>
    <row r="53" spans="1:8" ht="12.75">
      <c r="A53" s="51"/>
      <c r="B53" s="51"/>
      <c r="C53" s="51"/>
      <c r="D53" s="51"/>
      <c r="E53" s="51"/>
      <c r="F53" s="7"/>
      <c r="G53" s="7"/>
      <c r="H53" s="7"/>
    </row>
    <row r="54" spans="1:8" ht="12.75">
      <c r="A54" s="51"/>
      <c r="B54" s="51"/>
      <c r="C54" s="51"/>
      <c r="D54" s="51"/>
      <c r="E54" s="51"/>
      <c r="F54" s="7"/>
      <c r="G54" s="7"/>
      <c r="H54" s="7"/>
    </row>
    <row r="55" spans="1:8" ht="12.75">
      <c r="A55" s="51"/>
      <c r="B55" s="51"/>
      <c r="C55" s="51"/>
      <c r="D55" s="51"/>
      <c r="E55" s="51"/>
      <c r="F55" s="7"/>
      <c r="G55" s="7"/>
      <c r="H55" s="7"/>
    </row>
    <row r="56" spans="1:8" ht="12.75">
      <c r="A56" s="53"/>
      <c r="B56" s="53"/>
      <c r="C56" s="53"/>
      <c r="D56" s="53"/>
      <c r="E56" s="53"/>
      <c r="F56" s="7"/>
      <c r="G56" s="7"/>
      <c r="H56" s="7"/>
    </row>
    <row r="57" spans="1:8" ht="12.75" customHeight="1">
      <c r="A57" s="53"/>
      <c r="B57" s="53"/>
      <c r="C57" s="53"/>
      <c r="D57" s="53"/>
      <c r="E57" s="53"/>
      <c r="F57" s="7"/>
      <c r="G57" s="7"/>
      <c r="H57" s="7"/>
    </row>
    <row r="58" spans="1:8" ht="12.75" customHeight="1">
      <c r="A58" s="53"/>
      <c r="B58" s="53"/>
      <c r="C58" s="53"/>
      <c r="D58" s="53"/>
      <c r="E58" s="53"/>
      <c r="F58" s="7"/>
      <c r="G58" s="7"/>
      <c r="H58" s="7"/>
    </row>
    <row r="59" spans="1:8" ht="12.75" customHeight="1">
      <c r="A59" s="53"/>
      <c r="B59" s="53"/>
      <c r="C59" s="53"/>
      <c r="D59" s="53"/>
      <c r="E59" s="53"/>
      <c r="F59" s="7"/>
      <c r="G59" s="7"/>
      <c r="H59" s="7"/>
    </row>
    <row r="60" ht="12.75" customHeight="1"/>
    <row r="61" ht="12.75" customHeight="1"/>
  </sheetData>
  <sheetProtection/>
  <mergeCells count="50">
    <mergeCell ref="A10:H10"/>
    <mergeCell ref="A12:E12"/>
    <mergeCell ref="A13:E13"/>
    <mergeCell ref="A14:E14"/>
    <mergeCell ref="F1:H3"/>
    <mergeCell ref="A17:E17"/>
    <mergeCell ref="A20:E20"/>
    <mergeCell ref="A21:E21"/>
    <mergeCell ref="A19:E19"/>
    <mergeCell ref="A16:E16"/>
    <mergeCell ref="A15:E15"/>
    <mergeCell ref="A22:E22"/>
    <mergeCell ref="A18:E18"/>
    <mergeCell ref="A25:E25"/>
    <mergeCell ref="A24:E24"/>
    <mergeCell ref="A30:E30"/>
    <mergeCell ref="A27:E27"/>
    <mergeCell ref="A23:E23"/>
    <mergeCell ref="A26:E26"/>
    <mergeCell ref="A28:E28"/>
    <mergeCell ref="A29:E29"/>
    <mergeCell ref="A40:E40"/>
    <mergeCell ref="A34:E34"/>
    <mergeCell ref="A37:E37"/>
    <mergeCell ref="A38:E38"/>
    <mergeCell ref="A31:E31"/>
    <mergeCell ref="A32:E32"/>
    <mergeCell ref="A33:E33"/>
    <mergeCell ref="A39:E39"/>
    <mergeCell ref="A35:E35"/>
    <mergeCell ref="A36:E36"/>
    <mergeCell ref="A45:E45"/>
    <mergeCell ref="A46:E46"/>
    <mergeCell ref="A59:E59"/>
    <mergeCell ref="A53:E53"/>
    <mergeCell ref="A54:E54"/>
    <mergeCell ref="A55:E55"/>
    <mergeCell ref="A56:E56"/>
    <mergeCell ref="A58:E58"/>
    <mergeCell ref="A57:E57"/>
    <mergeCell ref="A50:E50"/>
    <mergeCell ref="A51:E51"/>
    <mergeCell ref="A52:E52"/>
    <mergeCell ref="A41:E41"/>
    <mergeCell ref="A47:E47"/>
    <mergeCell ref="A49:E49"/>
    <mergeCell ref="A48:E48"/>
    <mergeCell ref="A42:E42"/>
    <mergeCell ref="A43:E43"/>
    <mergeCell ref="A44:E4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N146"/>
  <sheetViews>
    <sheetView zoomScalePageLayoutView="0" workbookViewId="0" topLeftCell="A1">
      <selection activeCell="G1" sqref="G1:I3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6.8515625" style="1" customWidth="1"/>
    <col min="7" max="7" width="9.57421875" style="1" customWidth="1"/>
    <col min="8" max="8" width="8.00390625" style="1" customWidth="1"/>
    <col min="9" max="9" width="8.28125" style="1" customWidth="1"/>
    <col min="10" max="10" width="10.28125" style="1" bestFit="1" customWidth="1"/>
    <col min="11" max="16384" width="9.140625" style="1" customWidth="1"/>
  </cols>
  <sheetData>
    <row r="1" spans="7:10" ht="12.75">
      <c r="G1" s="96" t="s">
        <v>189</v>
      </c>
      <c r="H1" s="96"/>
      <c r="I1" s="96"/>
      <c r="J1" s="2"/>
    </row>
    <row r="2" spans="7:10" ht="12.75">
      <c r="G2" s="96"/>
      <c r="H2" s="96"/>
      <c r="I2" s="96"/>
      <c r="J2" s="2"/>
    </row>
    <row r="3" spans="7:10" ht="12.75">
      <c r="G3" s="96"/>
      <c r="H3" s="96"/>
      <c r="I3" s="96"/>
      <c r="J3" s="2"/>
    </row>
    <row r="4" spans="7:10" ht="12.75">
      <c r="G4" s="2" t="s">
        <v>188</v>
      </c>
      <c r="I4" s="2"/>
      <c r="J4" s="2"/>
    </row>
    <row r="5" spans="7:10" ht="12.75">
      <c r="G5" s="2" t="s">
        <v>0</v>
      </c>
      <c r="I5" s="2"/>
      <c r="J5" s="2"/>
    </row>
    <row r="6" spans="7:10" ht="12.75">
      <c r="G6" s="2" t="s">
        <v>1</v>
      </c>
      <c r="I6" s="2"/>
      <c r="J6" s="2"/>
    </row>
    <row r="7" spans="7:10" ht="12.75">
      <c r="G7" s="2" t="s">
        <v>186</v>
      </c>
      <c r="I7" s="2"/>
      <c r="J7" s="2"/>
    </row>
    <row r="8" spans="7:9" ht="12.75">
      <c r="G8" s="2" t="s">
        <v>187</v>
      </c>
      <c r="I8" s="2"/>
    </row>
    <row r="10" spans="1:10" ht="56.25" customHeight="1">
      <c r="A10" s="68" t="s">
        <v>159</v>
      </c>
      <c r="B10" s="68"/>
      <c r="C10" s="68"/>
      <c r="D10" s="68"/>
      <c r="E10" s="68"/>
      <c r="F10" s="68"/>
      <c r="G10" s="68"/>
      <c r="H10" s="68"/>
      <c r="I10" s="68"/>
      <c r="J10" s="68"/>
    </row>
    <row r="12" spans="1:10" ht="32.25">
      <c r="A12" s="69" t="s">
        <v>3</v>
      </c>
      <c r="B12" s="69"/>
      <c r="C12" s="69"/>
      <c r="D12" s="69"/>
      <c r="E12" s="69"/>
      <c r="F12" s="31" t="s">
        <v>5</v>
      </c>
      <c r="G12" s="32" t="s">
        <v>6</v>
      </c>
      <c r="H12" s="32" t="s">
        <v>52</v>
      </c>
      <c r="I12" s="32" t="s">
        <v>48</v>
      </c>
      <c r="J12" s="33" t="s">
        <v>53</v>
      </c>
    </row>
    <row r="13" spans="1:10" ht="12.75">
      <c r="A13" s="70">
        <v>1</v>
      </c>
      <c r="B13" s="70"/>
      <c r="C13" s="70"/>
      <c r="D13" s="70"/>
      <c r="E13" s="70"/>
      <c r="F13" s="10">
        <v>3</v>
      </c>
      <c r="G13" s="10">
        <v>4</v>
      </c>
      <c r="H13" s="10">
        <v>5</v>
      </c>
      <c r="I13" s="10">
        <v>6</v>
      </c>
      <c r="J13" s="10">
        <v>7</v>
      </c>
    </row>
    <row r="14" spans="1:10" ht="14.25" customHeight="1">
      <c r="A14" s="92" t="s">
        <v>8</v>
      </c>
      <c r="B14" s="92"/>
      <c r="C14" s="92"/>
      <c r="D14" s="92"/>
      <c r="E14" s="92"/>
      <c r="F14" s="12" t="s">
        <v>9</v>
      </c>
      <c r="G14" s="12"/>
      <c r="H14" s="12"/>
      <c r="I14" s="12"/>
      <c r="J14" s="23">
        <f>J22+J49+J45+J15+J38</f>
        <v>4669.2</v>
      </c>
    </row>
    <row r="15" spans="1:10" ht="45.75" customHeight="1">
      <c r="A15" s="78" t="s">
        <v>12</v>
      </c>
      <c r="B15" s="79"/>
      <c r="C15" s="79"/>
      <c r="D15" s="79"/>
      <c r="E15" s="80"/>
      <c r="F15" s="12" t="s">
        <v>9</v>
      </c>
      <c r="G15" s="12" t="s">
        <v>13</v>
      </c>
      <c r="H15" s="12"/>
      <c r="I15" s="12"/>
      <c r="J15" s="23">
        <f>J16+J20</f>
        <v>832</v>
      </c>
    </row>
    <row r="16" spans="1:10" ht="30" customHeight="1">
      <c r="A16" s="54" t="s">
        <v>54</v>
      </c>
      <c r="B16" s="55"/>
      <c r="C16" s="55"/>
      <c r="D16" s="55"/>
      <c r="E16" s="56"/>
      <c r="F16" s="12" t="s">
        <v>9</v>
      </c>
      <c r="G16" s="12" t="s">
        <v>13</v>
      </c>
      <c r="H16" s="12" t="s">
        <v>55</v>
      </c>
      <c r="I16" s="12"/>
      <c r="J16" s="23">
        <v>752</v>
      </c>
    </row>
    <row r="17" spans="1:10" ht="18" customHeight="1">
      <c r="A17" s="54" t="s">
        <v>56</v>
      </c>
      <c r="B17" s="55"/>
      <c r="C17" s="55"/>
      <c r="D17" s="55"/>
      <c r="E17" s="56"/>
      <c r="F17" s="12" t="s">
        <v>9</v>
      </c>
      <c r="G17" s="12" t="s">
        <v>13</v>
      </c>
      <c r="H17" s="12" t="s">
        <v>57</v>
      </c>
      <c r="I17" s="12"/>
      <c r="J17" s="23">
        <v>752</v>
      </c>
    </row>
    <row r="18" spans="1:10" ht="28.5" customHeight="1">
      <c r="A18" s="60" t="s">
        <v>58</v>
      </c>
      <c r="B18" s="61"/>
      <c r="C18" s="61"/>
      <c r="D18" s="61"/>
      <c r="E18" s="62"/>
      <c r="F18" s="12" t="s">
        <v>9</v>
      </c>
      <c r="G18" s="12" t="s">
        <v>13</v>
      </c>
      <c r="H18" s="12" t="s">
        <v>59</v>
      </c>
      <c r="I18" s="12"/>
      <c r="J18" s="23">
        <v>752</v>
      </c>
    </row>
    <row r="19" spans="1:10" ht="28.5" customHeight="1">
      <c r="A19" s="60" t="s">
        <v>107</v>
      </c>
      <c r="B19" s="61"/>
      <c r="C19" s="61"/>
      <c r="D19" s="61"/>
      <c r="E19" s="62"/>
      <c r="F19" s="12" t="s">
        <v>9</v>
      </c>
      <c r="G19" s="12" t="s">
        <v>13</v>
      </c>
      <c r="H19" s="12" t="s">
        <v>59</v>
      </c>
      <c r="I19" s="12" t="s">
        <v>60</v>
      </c>
      <c r="J19" s="23">
        <v>752</v>
      </c>
    </row>
    <row r="20" spans="1:10" ht="28.5" customHeight="1">
      <c r="A20" s="60" t="s">
        <v>162</v>
      </c>
      <c r="B20" s="61"/>
      <c r="C20" s="61"/>
      <c r="D20" s="61"/>
      <c r="E20" s="62"/>
      <c r="F20" s="12" t="s">
        <v>9</v>
      </c>
      <c r="G20" s="12" t="s">
        <v>13</v>
      </c>
      <c r="H20" s="12" t="s">
        <v>172</v>
      </c>
      <c r="I20" s="12"/>
      <c r="J20" s="23">
        <f>J21</f>
        <v>80</v>
      </c>
    </row>
    <row r="21" spans="1:10" ht="28.5" customHeight="1">
      <c r="A21" s="60" t="s">
        <v>107</v>
      </c>
      <c r="B21" s="61"/>
      <c r="C21" s="61"/>
      <c r="D21" s="61"/>
      <c r="E21" s="62"/>
      <c r="F21" s="12" t="s">
        <v>9</v>
      </c>
      <c r="G21" s="12" t="s">
        <v>13</v>
      </c>
      <c r="H21" s="12" t="s">
        <v>172</v>
      </c>
      <c r="I21" s="12" t="s">
        <v>60</v>
      </c>
      <c r="J21" s="23">
        <v>80</v>
      </c>
    </row>
    <row r="22" spans="1:10" ht="51.75" customHeight="1">
      <c r="A22" s="52" t="s">
        <v>14</v>
      </c>
      <c r="B22" s="52"/>
      <c r="C22" s="52"/>
      <c r="D22" s="52"/>
      <c r="E22" s="52"/>
      <c r="F22" s="12" t="s">
        <v>9</v>
      </c>
      <c r="G22" s="12" t="s">
        <v>15</v>
      </c>
      <c r="H22" s="12"/>
      <c r="I22" s="12"/>
      <c r="J22" s="23">
        <f>J23+J30+J28</f>
        <v>3535.3999999999996</v>
      </c>
    </row>
    <row r="23" spans="1:10" ht="28.5" customHeight="1">
      <c r="A23" s="60" t="s">
        <v>54</v>
      </c>
      <c r="B23" s="61"/>
      <c r="C23" s="61"/>
      <c r="D23" s="61"/>
      <c r="E23" s="62"/>
      <c r="F23" s="12" t="s">
        <v>9</v>
      </c>
      <c r="G23" s="12" t="s">
        <v>15</v>
      </c>
      <c r="H23" s="12" t="s">
        <v>55</v>
      </c>
      <c r="I23" s="12"/>
      <c r="J23" s="23">
        <f>J24</f>
        <v>2872.2</v>
      </c>
    </row>
    <row r="24" spans="1:10" ht="27" customHeight="1">
      <c r="A24" s="54" t="s">
        <v>58</v>
      </c>
      <c r="B24" s="55"/>
      <c r="C24" s="55"/>
      <c r="D24" s="55"/>
      <c r="E24" s="56"/>
      <c r="F24" s="12" t="s">
        <v>9</v>
      </c>
      <c r="G24" s="12" t="s">
        <v>15</v>
      </c>
      <c r="H24" s="12" t="s">
        <v>61</v>
      </c>
      <c r="I24" s="12"/>
      <c r="J24" s="23">
        <f>J25+J26+J27</f>
        <v>2872.2</v>
      </c>
    </row>
    <row r="25" spans="1:10" ht="24.75" customHeight="1">
      <c r="A25" s="60" t="s">
        <v>107</v>
      </c>
      <c r="B25" s="61"/>
      <c r="C25" s="61"/>
      <c r="D25" s="61"/>
      <c r="E25" s="62"/>
      <c r="F25" s="12" t="s">
        <v>9</v>
      </c>
      <c r="G25" s="12" t="s">
        <v>15</v>
      </c>
      <c r="H25" s="12" t="s">
        <v>61</v>
      </c>
      <c r="I25" s="12" t="s">
        <v>60</v>
      </c>
      <c r="J25" s="23">
        <v>1931.2</v>
      </c>
    </row>
    <row r="26" spans="1:10" ht="37.5" customHeight="1">
      <c r="A26" s="60" t="s">
        <v>106</v>
      </c>
      <c r="B26" s="61"/>
      <c r="C26" s="61"/>
      <c r="D26" s="61"/>
      <c r="E26" s="62"/>
      <c r="F26" s="12" t="s">
        <v>9</v>
      </c>
      <c r="G26" s="12" t="s">
        <v>15</v>
      </c>
      <c r="H26" s="12" t="s">
        <v>61</v>
      </c>
      <c r="I26" s="12" t="s">
        <v>62</v>
      </c>
      <c r="J26" s="23">
        <v>911</v>
      </c>
    </row>
    <row r="27" spans="1:10" ht="14.25" customHeight="1">
      <c r="A27" s="60" t="s">
        <v>63</v>
      </c>
      <c r="B27" s="61"/>
      <c r="C27" s="61"/>
      <c r="D27" s="61"/>
      <c r="E27" s="62"/>
      <c r="F27" s="12" t="s">
        <v>9</v>
      </c>
      <c r="G27" s="12" t="s">
        <v>15</v>
      </c>
      <c r="H27" s="12" t="s">
        <v>61</v>
      </c>
      <c r="I27" s="12" t="s">
        <v>64</v>
      </c>
      <c r="J27" s="23">
        <v>30</v>
      </c>
    </row>
    <row r="28" spans="1:10" ht="28.5" customHeight="1">
      <c r="A28" s="60" t="s">
        <v>162</v>
      </c>
      <c r="B28" s="61"/>
      <c r="C28" s="61"/>
      <c r="D28" s="61"/>
      <c r="E28" s="62"/>
      <c r="F28" s="12" t="s">
        <v>9</v>
      </c>
      <c r="G28" s="12" t="s">
        <v>15</v>
      </c>
      <c r="H28" s="12" t="s">
        <v>173</v>
      </c>
      <c r="I28" s="12"/>
      <c r="J28" s="23">
        <f>J29</f>
        <v>450</v>
      </c>
    </row>
    <row r="29" spans="1:10" ht="28.5" customHeight="1">
      <c r="A29" s="60" t="s">
        <v>107</v>
      </c>
      <c r="B29" s="61"/>
      <c r="C29" s="61"/>
      <c r="D29" s="61"/>
      <c r="E29" s="62"/>
      <c r="F29" s="12" t="s">
        <v>9</v>
      </c>
      <c r="G29" s="12" t="s">
        <v>15</v>
      </c>
      <c r="H29" s="12" t="s">
        <v>173</v>
      </c>
      <c r="I29" s="12" t="s">
        <v>60</v>
      </c>
      <c r="J29" s="23">
        <v>450</v>
      </c>
    </row>
    <row r="30" spans="1:10" ht="20.25" customHeight="1">
      <c r="A30" s="60" t="s">
        <v>112</v>
      </c>
      <c r="B30" s="61"/>
      <c r="C30" s="61"/>
      <c r="D30" s="61"/>
      <c r="E30" s="62"/>
      <c r="F30" s="12" t="s">
        <v>9</v>
      </c>
      <c r="G30" s="12" t="s">
        <v>15</v>
      </c>
      <c r="H30" s="12" t="s">
        <v>113</v>
      </c>
      <c r="I30" s="12"/>
      <c r="J30" s="23">
        <f>J31</f>
        <v>213.2</v>
      </c>
    </row>
    <row r="31" spans="1:10" ht="68.25" customHeight="1">
      <c r="A31" s="54" t="s">
        <v>114</v>
      </c>
      <c r="B31" s="55"/>
      <c r="C31" s="55"/>
      <c r="D31" s="55"/>
      <c r="E31" s="56"/>
      <c r="F31" s="12" t="s">
        <v>9</v>
      </c>
      <c r="G31" s="12" t="s">
        <v>15</v>
      </c>
      <c r="H31" s="12" t="s">
        <v>115</v>
      </c>
      <c r="I31" s="12"/>
      <c r="J31" s="23">
        <f>J32+J36+J34</f>
        <v>213.2</v>
      </c>
    </row>
    <row r="32" spans="1:10" ht="49.5" customHeight="1">
      <c r="A32" s="60" t="s">
        <v>116</v>
      </c>
      <c r="B32" s="61"/>
      <c r="C32" s="61"/>
      <c r="D32" s="61"/>
      <c r="E32" s="62"/>
      <c r="F32" s="12" t="s">
        <v>9</v>
      </c>
      <c r="G32" s="12" t="s">
        <v>15</v>
      </c>
      <c r="H32" s="12" t="s">
        <v>117</v>
      </c>
      <c r="I32" s="12"/>
      <c r="J32" s="23">
        <f>J33</f>
        <v>105.5</v>
      </c>
    </row>
    <row r="33" spans="1:10" ht="23.25" customHeight="1">
      <c r="A33" s="60" t="s">
        <v>41</v>
      </c>
      <c r="B33" s="61"/>
      <c r="C33" s="61"/>
      <c r="D33" s="61"/>
      <c r="E33" s="62"/>
      <c r="F33" s="12" t="s">
        <v>9</v>
      </c>
      <c r="G33" s="12" t="s">
        <v>15</v>
      </c>
      <c r="H33" s="12" t="s">
        <v>117</v>
      </c>
      <c r="I33" s="12" t="s">
        <v>94</v>
      </c>
      <c r="J33" s="23">
        <v>105.5</v>
      </c>
    </row>
    <row r="34" spans="1:10" ht="71.25" customHeight="1">
      <c r="A34" s="60" t="s">
        <v>118</v>
      </c>
      <c r="B34" s="61"/>
      <c r="C34" s="61"/>
      <c r="D34" s="61"/>
      <c r="E34" s="62"/>
      <c r="F34" s="12" t="s">
        <v>9</v>
      </c>
      <c r="G34" s="12" t="s">
        <v>15</v>
      </c>
      <c r="H34" s="12" t="s">
        <v>119</v>
      </c>
      <c r="I34" s="12"/>
      <c r="J34" s="23">
        <f>J35</f>
        <v>12.1</v>
      </c>
    </row>
    <row r="35" spans="1:10" ht="23.25" customHeight="1">
      <c r="A35" s="60" t="s">
        <v>41</v>
      </c>
      <c r="B35" s="61"/>
      <c r="C35" s="61"/>
      <c r="D35" s="61"/>
      <c r="E35" s="62"/>
      <c r="F35" s="12" t="s">
        <v>9</v>
      </c>
      <c r="G35" s="12" t="s">
        <v>15</v>
      </c>
      <c r="H35" s="12" t="s">
        <v>119</v>
      </c>
      <c r="I35" s="12" t="s">
        <v>94</v>
      </c>
      <c r="J35" s="23">
        <v>12.1</v>
      </c>
    </row>
    <row r="36" spans="1:10" ht="49.5" customHeight="1">
      <c r="A36" s="60" t="s">
        <v>120</v>
      </c>
      <c r="B36" s="61"/>
      <c r="C36" s="61"/>
      <c r="D36" s="61"/>
      <c r="E36" s="62"/>
      <c r="F36" s="12" t="s">
        <v>9</v>
      </c>
      <c r="G36" s="12" t="s">
        <v>15</v>
      </c>
      <c r="H36" s="12" t="s">
        <v>121</v>
      </c>
      <c r="I36" s="12"/>
      <c r="J36" s="23">
        <f>J37</f>
        <v>95.6</v>
      </c>
    </row>
    <row r="37" spans="1:10" ht="23.25" customHeight="1">
      <c r="A37" s="60" t="s">
        <v>41</v>
      </c>
      <c r="B37" s="61"/>
      <c r="C37" s="61"/>
      <c r="D37" s="61"/>
      <c r="E37" s="62"/>
      <c r="F37" s="12" t="s">
        <v>9</v>
      </c>
      <c r="G37" s="12" t="s">
        <v>15</v>
      </c>
      <c r="H37" s="12" t="s">
        <v>121</v>
      </c>
      <c r="I37" s="12" t="s">
        <v>94</v>
      </c>
      <c r="J37" s="23">
        <v>95.6</v>
      </c>
    </row>
    <row r="38" spans="1:10" ht="39" customHeight="1">
      <c r="A38" s="78" t="s">
        <v>110</v>
      </c>
      <c r="B38" s="79"/>
      <c r="C38" s="79"/>
      <c r="D38" s="79"/>
      <c r="E38" s="80"/>
      <c r="F38" s="12" t="s">
        <v>9</v>
      </c>
      <c r="G38" s="12" t="s">
        <v>45</v>
      </c>
      <c r="H38" s="12"/>
      <c r="I38" s="12"/>
      <c r="J38" s="23">
        <f>J39</f>
        <v>224.8</v>
      </c>
    </row>
    <row r="39" spans="1:10" ht="20.25" customHeight="1">
      <c r="A39" s="89" t="s">
        <v>112</v>
      </c>
      <c r="B39" s="90"/>
      <c r="C39" s="90"/>
      <c r="D39" s="90"/>
      <c r="E39" s="91"/>
      <c r="F39" s="48" t="s">
        <v>9</v>
      </c>
      <c r="G39" s="48" t="s">
        <v>45</v>
      </c>
      <c r="H39" s="12" t="s">
        <v>113</v>
      </c>
      <c r="I39" s="12"/>
      <c r="J39" s="23">
        <v>224.8</v>
      </c>
    </row>
    <row r="40" spans="1:10" ht="66.75" customHeight="1">
      <c r="A40" s="54" t="s">
        <v>114</v>
      </c>
      <c r="B40" s="55"/>
      <c r="C40" s="55"/>
      <c r="D40" s="55"/>
      <c r="E40" s="56"/>
      <c r="F40" s="48" t="s">
        <v>9</v>
      </c>
      <c r="G40" s="48" t="s">
        <v>45</v>
      </c>
      <c r="H40" s="12" t="s">
        <v>115</v>
      </c>
      <c r="I40" s="12"/>
      <c r="J40" s="23">
        <v>224.8</v>
      </c>
    </row>
    <row r="41" spans="1:10" ht="49.5" customHeight="1">
      <c r="A41" s="60" t="s">
        <v>123</v>
      </c>
      <c r="B41" s="61"/>
      <c r="C41" s="61"/>
      <c r="D41" s="61"/>
      <c r="E41" s="62"/>
      <c r="F41" s="12" t="s">
        <v>9</v>
      </c>
      <c r="G41" s="12" t="s">
        <v>45</v>
      </c>
      <c r="H41" s="12" t="s">
        <v>124</v>
      </c>
      <c r="I41" s="12"/>
      <c r="J41" s="23">
        <v>100</v>
      </c>
    </row>
    <row r="42" spans="1:10" ht="23.25" customHeight="1">
      <c r="A42" s="60" t="s">
        <v>41</v>
      </c>
      <c r="B42" s="61"/>
      <c r="C42" s="61"/>
      <c r="D42" s="61"/>
      <c r="E42" s="62"/>
      <c r="F42" s="12" t="s">
        <v>9</v>
      </c>
      <c r="G42" s="12" t="s">
        <v>45</v>
      </c>
      <c r="H42" s="12" t="s">
        <v>124</v>
      </c>
      <c r="I42" s="12" t="s">
        <v>94</v>
      </c>
      <c r="J42" s="23">
        <v>100</v>
      </c>
    </row>
    <row r="43" spans="1:10" ht="93" customHeight="1">
      <c r="A43" s="60" t="s">
        <v>179</v>
      </c>
      <c r="B43" s="71"/>
      <c r="C43" s="71"/>
      <c r="D43" s="71"/>
      <c r="E43" s="72"/>
      <c r="F43" s="12" t="s">
        <v>9</v>
      </c>
      <c r="G43" s="12" t="s">
        <v>45</v>
      </c>
      <c r="H43" s="12" t="s">
        <v>122</v>
      </c>
      <c r="I43" s="12"/>
      <c r="J43" s="23">
        <v>124.8</v>
      </c>
    </row>
    <row r="44" spans="1:10" ht="13.5" customHeight="1">
      <c r="A44" s="60" t="s">
        <v>41</v>
      </c>
      <c r="B44" s="61"/>
      <c r="C44" s="61"/>
      <c r="D44" s="61"/>
      <c r="E44" s="62"/>
      <c r="F44" s="12" t="s">
        <v>9</v>
      </c>
      <c r="G44" s="12" t="s">
        <v>45</v>
      </c>
      <c r="H44" s="12" t="s">
        <v>122</v>
      </c>
      <c r="I44" s="12" t="s">
        <v>94</v>
      </c>
      <c r="J44" s="23">
        <v>124.8</v>
      </c>
    </row>
    <row r="45" spans="1:10" ht="13.5" customHeight="1">
      <c r="A45" s="81" t="s">
        <v>16</v>
      </c>
      <c r="B45" s="82"/>
      <c r="C45" s="82"/>
      <c r="D45" s="82"/>
      <c r="E45" s="83"/>
      <c r="F45" s="12" t="s">
        <v>9</v>
      </c>
      <c r="G45" s="12" t="s">
        <v>17</v>
      </c>
      <c r="H45" s="12"/>
      <c r="I45" s="12"/>
      <c r="J45" s="23">
        <f>J47</f>
        <v>10</v>
      </c>
    </row>
    <row r="46" spans="1:10" ht="13.5" customHeight="1">
      <c r="A46" s="54" t="s">
        <v>65</v>
      </c>
      <c r="B46" s="55"/>
      <c r="C46" s="55"/>
      <c r="D46" s="55"/>
      <c r="E46" s="56"/>
      <c r="F46" s="12" t="s">
        <v>9</v>
      </c>
      <c r="G46" s="12" t="s">
        <v>17</v>
      </c>
      <c r="H46" s="12" t="s">
        <v>66</v>
      </c>
      <c r="I46" s="30"/>
      <c r="J46" s="23">
        <v>10</v>
      </c>
    </row>
    <row r="47" spans="1:10" ht="13.5" customHeight="1">
      <c r="A47" s="54" t="s">
        <v>67</v>
      </c>
      <c r="B47" s="55"/>
      <c r="C47" s="55"/>
      <c r="D47" s="55"/>
      <c r="E47" s="56"/>
      <c r="F47" s="12" t="s">
        <v>9</v>
      </c>
      <c r="G47" s="12" t="s">
        <v>17</v>
      </c>
      <c r="H47" s="12" t="s">
        <v>68</v>
      </c>
      <c r="I47" s="30"/>
      <c r="J47" s="23">
        <v>10</v>
      </c>
    </row>
    <row r="48" spans="1:10" ht="15.75" customHeight="1">
      <c r="A48" s="60" t="s">
        <v>109</v>
      </c>
      <c r="B48" s="61"/>
      <c r="C48" s="61"/>
      <c r="D48" s="61"/>
      <c r="E48" s="62"/>
      <c r="F48" s="12" t="s">
        <v>9</v>
      </c>
      <c r="G48" s="12" t="s">
        <v>17</v>
      </c>
      <c r="H48" s="12" t="s">
        <v>68</v>
      </c>
      <c r="I48" s="12" t="s">
        <v>69</v>
      </c>
      <c r="J48" s="23">
        <v>10</v>
      </c>
    </row>
    <row r="49" spans="1:10" ht="15" customHeight="1">
      <c r="A49" s="81" t="s">
        <v>18</v>
      </c>
      <c r="B49" s="87"/>
      <c r="C49" s="87"/>
      <c r="D49" s="87"/>
      <c r="E49" s="88"/>
      <c r="F49" s="12" t="s">
        <v>9</v>
      </c>
      <c r="G49" s="12" t="s">
        <v>19</v>
      </c>
      <c r="H49" s="34"/>
      <c r="I49" s="12"/>
      <c r="J49" s="23">
        <f>J50+J53+J56</f>
        <v>67</v>
      </c>
    </row>
    <row r="50" spans="1:10" ht="15.75" customHeight="1">
      <c r="A50" s="60" t="s">
        <v>70</v>
      </c>
      <c r="B50" s="61"/>
      <c r="C50" s="61"/>
      <c r="D50" s="61"/>
      <c r="E50" s="62"/>
      <c r="F50" s="12" t="s">
        <v>9</v>
      </c>
      <c r="G50" s="12" t="s">
        <v>19</v>
      </c>
      <c r="H50" s="12" t="s">
        <v>125</v>
      </c>
      <c r="I50" s="12"/>
      <c r="J50" s="23">
        <v>2.4</v>
      </c>
    </row>
    <row r="51" spans="1:10" ht="136.5" customHeight="1">
      <c r="A51" s="84" t="s">
        <v>95</v>
      </c>
      <c r="B51" s="85"/>
      <c r="C51" s="85"/>
      <c r="D51" s="85"/>
      <c r="E51" s="86"/>
      <c r="F51" s="12" t="s">
        <v>9</v>
      </c>
      <c r="G51" s="12" t="s">
        <v>19</v>
      </c>
      <c r="H51" s="12" t="s">
        <v>126</v>
      </c>
      <c r="I51" s="12"/>
      <c r="J51" s="23">
        <v>2.4</v>
      </c>
    </row>
    <row r="52" spans="1:10" ht="42.75" customHeight="1">
      <c r="A52" s="60" t="s">
        <v>106</v>
      </c>
      <c r="B52" s="61"/>
      <c r="C52" s="61"/>
      <c r="D52" s="61"/>
      <c r="E52" s="62"/>
      <c r="F52" s="12" t="s">
        <v>9</v>
      </c>
      <c r="G52" s="12" t="s">
        <v>19</v>
      </c>
      <c r="H52" s="12" t="s">
        <v>126</v>
      </c>
      <c r="I52" s="12" t="s">
        <v>62</v>
      </c>
      <c r="J52" s="23">
        <v>2.4</v>
      </c>
    </row>
    <row r="53" spans="1:10" ht="27.75" customHeight="1">
      <c r="A53" s="54" t="s">
        <v>127</v>
      </c>
      <c r="B53" s="64"/>
      <c r="C53" s="64"/>
      <c r="D53" s="64"/>
      <c r="E53" s="65"/>
      <c r="F53" s="12" t="s">
        <v>9</v>
      </c>
      <c r="G53" s="12" t="s">
        <v>19</v>
      </c>
      <c r="H53" s="12" t="s">
        <v>128</v>
      </c>
      <c r="I53" s="12"/>
      <c r="J53" s="23">
        <f>J54</f>
        <v>3</v>
      </c>
    </row>
    <row r="54" spans="1:10" ht="31.5" customHeight="1">
      <c r="A54" s="60" t="s">
        <v>129</v>
      </c>
      <c r="B54" s="61"/>
      <c r="C54" s="61"/>
      <c r="D54" s="61"/>
      <c r="E54" s="62"/>
      <c r="F54" s="12" t="s">
        <v>9</v>
      </c>
      <c r="G54" s="12" t="s">
        <v>19</v>
      </c>
      <c r="H54" s="12" t="s">
        <v>130</v>
      </c>
      <c r="I54" s="12"/>
      <c r="J54" s="23">
        <f>J55</f>
        <v>3</v>
      </c>
    </row>
    <row r="55" spans="1:14" ht="25.5" customHeight="1">
      <c r="A55" s="54" t="s">
        <v>63</v>
      </c>
      <c r="B55" s="55"/>
      <c r="C55" s="55"/>
      <c r="D55" s="55"/>
      <c r="E55" s="56"/>
      <c r="F55" s="12" t="s">
        <v>9</v>
      </c>
      <c r="G55" s="12" t="s">
        <v>19</v>
      </c>
      <c r="H55" s="12" t="s">
        <v>130</v>
      </c>
      <c r="I55" s="12" t="s">
        <v>64</v>
      </c>
      <c r="J55" s="23">
        <v>3</v>
      </c>
      <c r="N55" s="19"/>
    </row>
    <row r="56" spans="1:10" ht="21.75" customHeight="1">
      <c r="A56" s="54" t="s">
        <v>131</v>
      </c>
      <c r="B56" s="64"/>
      <c r="C56" s="64"/>
      <c r="D56" s="64"/>
      <c r="E56" s="65"/>
      <c r="F56" s="12" t="s">
        <v>9</v>
      </c>
      <c r="G56" s="12" t="s">
        <v>19</v>
      </c>
      <c r="H56" s="12" t="s">
        <v>132</v>
      </c>
      <c r="I56" s="12"/>
      <c r="J56" s="23">
        <f>J57</f>
        <v>61.6</v>
      </c>
    </row>
    <row r="57" spans="1:10" ht="41.25" customHeight="1">
      <c r="A57" s="60" t="s">
        <v>106</v>
      </c>
      <c r="B57" s="61"/>
      <c r="C57" s="61"/>
      <c r="D57" s="61"/>
      <c r="E57" s="62"/>
      <c r="F57" s="12" t="s">
        <v>9</v>
      </c>
      <c r="G57" s="12" t="s">
        <v>19</v>
      </c>
      <c r="H57" s="12" t="s">
        <v>132</v>
      </c>
      <c r="I57" s="12" t="s">
        <v>62</v>
      </c>
      <c r="J57" s="23">
        <v>61.6</v>
      </c>
    </row>
    <row r="58" spans="1:10" ht="12.75" customHeight="1">
      <c r="A58" s="57" t="s">
        <v>20</v>
      </c>
      <c r="B58" s="58"/>
      <c r="C58" s="58"/>
      <c r="D58" s="58"/>
      <c r="E58" s="59"/>
      <c r="F58" s="12" t="s">
        <v>13</v>
      </c>
      <c r="G58" s="12"/>
      <c r="H58" s="12"/>
      <c r="I58" s="12"/>
      <c r="J58" s="35">
        <f>J59</f>
        <v>370.1</v>
      </c>
    </row>
    <row r="59" spans="1:10" ht="14.25" customHeight="1">
      <c r="A59" s="81" t="s">
        <v>103</v>
      </c>
      <c r="B59" s="82"/>
      <c r="C59" s="82"/>
      <c r="D59" s="82"/>
      <c r="E59" s="83"/>
      <c r="F59" s="12" t="s">
        <v>13</v>
      </c>
      <c r="G59" s="12" t="s">
        <v>11</v>
      </c>
      <c r="H59" s="12"/>
      <c r="I59" s="12"/>
      <c r="J59" s="35">
        <f>J60</f>
        <v>370.1</v>
      </c>
    </row>
    <row r="60" spans="1:10" ht="26.25" customHeight="1">
      <c r="A60" s="60" t="s">
        <v>70</v>
      </c>
      <c r="B60" s="61"/>
      <c r="C60" s="61"/>
      <c r="D60" s="61"/>
      <c r="E60" s="62"/>
      <c r="F60" s="12" t="s">
        <v>13</v>
      </c>
      <c r="G60" s="12" t="s">
        <v>11</v>
      </c>
      <c r="H60" s="12" t="s">
        <v>125</v>
      </c>
      <c r="I60" s="12"/>
      <c r="J60" s="35">
        <f>J61</f>
        <v>370.1</v>
      </c>
    </row>
    <row r="61" spans="1:10" ht="30" customHeight="1">
      <c r="A61" s="54" t="s">
        <v>71</v>
      </c>
      <c r="B61" s="55"/>
      <c r="C61" s="55"/>
      <c r="D61" s="55"/>
      <c r="E61" s="56"/>
      <c r="F61" s="12" t="s">
        <v>13</v>
      </c>
      <c r="G61" s="12" t="s">
        <v>11</v>
      </c>
      <c r="H61" s="12" t="s">
        <v>133</v>
      </c>
      <c r="I61" s="12"/>
      <c r="J61" s="35">
        <v>370.1</v>
      </c>
    </row>
    <row r="62" spans="1:10" ht="28.5" customHeight="1">
      <c r="A62" s="60" t="s">
        <v>107</v>
      </c>
      <c r="B62" s="61"/>
      <c r="C62" s="61"/>
      <c r="D62" s="61"/>
      <c r="E62" s="62"/>
      <c r="F62" s="12" t="s">
        <v>13</v>
      </c>
      <c r="G62" s="12" t="s">
        <v>11</v>
      </c>
      <c r="H62" s="12" t="s">
        <v>133</v>
      </c>
      <c r="I62" s="12" t="s">
        <v>60</v>
      </c>
      <c r="J62" s="23">
        <v>345.94</v>
      </c>
    </row>
    <row r="63" spans="1:10" ht="40.5" customHeight="1">
      <c r="A63" s="60" t="s">
        <v>106</v>
      </c>
      <c r="B63" s="61"/>
      <c r="C63" s="61"/>
      <c r="D63" s="61"/>
      <c r="E63" s="62"/>
      <c r="F63" s="12" t="s">
        <v>13</v>
      </c>
      <c r="G63" s="12" t="s">
        <v>11</v>
      </c>
      <c r="H63" s="12" t="s">
        <v>133</v>
      </c>
      <c r="I63" s="12" t="s">
        <v>62</v>
      </c>
      <c r="J63" s="35">
        <f>J61-J62</f>
        <v>24.160000000000025</v>
      </c>
    </row>
    <row r="64" spans="1:10" ht="27" customHeight="1">
      <c r="A64" s="57" t="s">
        <v>21</v>
      </c>
      <c r="B64" s="58"/>
      <c r="C64" s="58"/>
      <c r="D64" s="58"/>
      <c r="E64" s="59"/>
      <c r="F64" s="12" t="s">
        <v>11</v>
      </c>
      <c r="G64" s="12"/>
      <c r="H64" s="12"/>
      <c r="I64" s="12"/>
      <c r="J64" s="23">
        <f>J65+J69</f>
        <v>111.4</v>
      </c>
    </row>
    <row r="65" spans="1:10" ht="39" customHeight="1">
      <c r="A65" s="52" t="s">
        <v>22</v>
      </c>
      <c r="B65" s="52"/>
      <c r="C65" s="52"/>
      <c r="D65" s="52"/>
      <c r="E65" s="52"/>
      <c r="F65" s="12" t="s">
        <v>11</v>
      </c>
      <c r="G65" s="12" t="s">
        <v>23</v>
      </c>
      <c r="H65" s="12"/>
      <c r="I65" s="12"/>
      <c r="J65" s="23">
        <v>55.9</v>
      </c>
    </row>
    <row r="66" spans="1:10" ht="39" customHeight="1">
      <c r="A66" s="60" t="s">
        <v>72</v>
      </c>
      <c r="B66" s="61"/>
      <c r="C66" s="61"/>
      <c r="D66" s="61"/>
      <c r="E66" s="62"/>
      <c r="F66" s="12" t="s">
        <v>11</v>
      </c>
      <c r="G66" s="12" t="s">
        <v>23</v>
      </c>
      <c r="H66" s="12" t="s">
        <v>134</v>
      </c>
      <c r="I66" s="12"/>
      <c r="J66" s="23">
        <f>J67</f>
        <v>55.9</v>
      </c>
    </row>
    <row r="67" spans="1:10" ht="38.25" customHeight="1">
      <c r="A67" s="54" t="s">
        <v>135</v>
      </c>
      <c r="B67" s="55"/>
      <c r="C67" s="55"/>
      <c r="D67" s="55"/>
      <c r="E67" s="56"/>
      <c r="F67" s="12" t="s">
        <v>11</v>
      </c>
      <c r="G67" s="12" t="s">
        <v>23</v>
      </c>
      <c r="H67" s="12" t="s">
        <v>136</v>
      </c>
      <c r="I67" s="12"/>
      <c r="J67" s="23">
        <v>55.9</v>
      </c>
    </row>
    <row r="68" spans="1:10" ht="39.75" customHeight="1">
      <c r="A68" s="60" t="s">
        <v>106</v>
      </c>
      <c r="B68" s="61"/>
      <c r="C68" s="61"/>
      <c r="D68" s="61"/>
      <c r="E68" s="62"/>
      <c r="F68" s="12" t="s">
        <v>11</v>
      </c>
      <c r="G68" s="12" t="s">
        <v>23</v>
      </c>
      <c r="H68" s="12" t="s">
        <v>136</v>
      </c>
      <c r="I68" s="12" t="s">
        <v>62</v>
      </c>
      <c r="J68" s="23">
        <v>55.9</v>
      </c>
    </row>
    <row r="69" spans="1:10" ht="15" customHeight="1">
      <c r="A69" s="52" t="s">
        <v>24</v>
      </c>
      <c r="B69" s="52"/>
      <c r="C69" s="52"/>
      <c r="D69" s="52"/>
      <c r="E69" s="52"/>
      <c r="F69" s="12" t="s">
        <v>11</v>
      </c>
      <c r="G69" s="12" t="s">
        <v>25</v>
      </c>
      <c r="H69" s="36"/>
      <c r="I69" s="12"/>
      <c r="J69" s="23">
        <v>55.5</v>
      </c>
    </row>
    <row r="70" spans="1:10" ht="38.25" customHeight="1">
      <c r="A70" s="54" t="s">
        <v>73</v>
      </c>
      <c r="B70" s="55"/>
      <c r="C70" s="55"/>
      <c r="D70" s="55"/>
      <c r="E70" s="56"/>
      <c r="F70" s="12" t="s">
        <v>11</v>
      </c>
      <c r="G70" s="37" t="s">
        <v>25</v>
      </c>
      <c r="H70" s="38" t="s">
        <v>137</v>
      </c>
      <c r="I70" s="39"/>
      <c r="J70" s="23">
        <v>55.5</v>
      </c>
    </row>
    <row r="71" spans="1:10" ht="27.75" customHeight="1">
      <c r="A71" s="54" t="s">
        <v>74</v>
      </c>
      <c r="B71" s="55"/>
      <c r="C71" s="55"/>
      <c r="D71" s="55"/>
      <c r="E71" s="56"/>
      <c r="F71" s="12" t="s">
        <v>11</v>
      </c>
      <c r="G71" s="37" t="s">
        <v>25</v>
      </c>
      <c r="H71" s="38" t="s">
        <v>138</v>
      </c>
      <c r="I71" s="39"/>
      <c r="J71" s="23">
        <v>55.5</v>
      </c>
    </row>
    <row r="72" spans="1:10" ht="36.75" customHeight="1">
      <c r="A72" s="60" t="s">
        <v>106</v>
      </c>
      <c r="B72" s="61"/>
      <c r="C72" s="61"/>
      <c r="D72" s="61"/>
      <c r="E72" s="62"/>
      <c r="F72" s="12" t="s">
        <v>11</v>
      </c>
      <c r="G72" s="37" t="s">
        <v>25</v>
      </c>
      <c r="H72" s="38" t="s">
        <v>138</v>
      </c>
      <c r="I72" s="39" t="s">
        <v>62</v>
      </c>
      <c r="J72" s="23">
        <v>55.5</v>
      </c>
    </row>
    <row r="73" spans="1:10" ht="16.5" customHeight="1">
      <c r="A73" s="57" t="s">
        <v>26</v>
      </c>
      <c r="B73" s="58"/>
      <c r="C73" s="58"/>
      <c r="D73" s="58"/>
      <c r="E73" s="59"/>
      <c r="F73" s="12" t="s">
        <v>15</v>
      </c>
      <c r="G73" s="12"/>
      <c r="H73" s="41"/>
      <c r="I73" s="12"/>
      <c r="J73" s="23">
        <f>J74</f>
        <v>2546</v>
      </c>
    </row>
    <row r="74" spans="1:10" ht="19.5" customHeight="1">
      <c r="A74" s="78" t="s">
        <v>27</v>
      </c>
      <c r="B74" s="79"/>
      <c r="C74" s="79"/>
      <c r="D74" s="79"/>
      <c r="E74" s="80"/>
      <c r="F74" s="12" t="s">
        <v>15</v>
      </c>
      <c r="G74" s="12" t="s">
        <v>23</v>
      </c>
      <c r="H74" s="36"/>
      <c r="I74" s="12"/>
      <c r="J74" s="23">
        <f>J75+J79</f>
        <v>2546</v>
      </c>
    </row>
    <row r="75" spans="1:10" ht="20.25" customHeight="1">
      <c r="A75" s="60" t="s">
        <v>112</v>
      </c>
      <c r="B75" s="61"/>
      <c r="C75" s="61"/>
      <c r="D75" s="61"/>
      <c r="E75" s="62"/>
      <c r="F75" s="12" t="s">
        <v>15</v>
      </c>
      <c r="G75" s="12" t="s">
        <v>23</v>
      </c>
      <c r="H75" s="12" t="s">
        <v>113</v>
      </c>
      <c r="I75" s="12"/>
      <c r="J75" s="23">
        <f>J76</f>
        <v>500</v>
      </c>
    </row>
    <row r="76" spans="1:10" ht="68.25" customHeight="1">
      <c r="A76" s="54" t="s">
        <v>114</v>
      </c>
      <c r="B76" s="55"/>
      <c r="C76" s="55"/>
      <c r="D76" s="55"/>
      <c r="E76" s="56"/>
      <c r="F76" s="12" t="s">
        <v>15</v>
      </c>
      <c r="G76" s="12" t="s">
        <v>23</v>
      </c>
      <c r="H76" s="12" t="s">
        <v>139</v>
      </c>
      <c r="I76" s="12"/>
      <c r="J76" s="23">
        <f>J77</f>
        <v>500</v>
      </c>
    </row>
    <row r="77" spans="1:10" ht="66.75" customHeight="1">
      <c r="A77" s="60" t="s">
        <v>111</v>
      </c>
      <c r="B77" s="61"/>
      <c r="C77" s="61"/>
      <c r="D77" s="61"/>
      <c r="E77" s="62"/>
      <c r="F77" s="12" t="s">
        <v>15</v>
      </c>
      <c r="G77" s="12" t="s">
        <v>23</v>
      </c>
      <c r="H77" s="12" t="s">
        <v>140</v>
      </c>
      <c r="I77" s="12"/>
      <c r="J77" s="23">
        <f>J78</f>
        <v>500</v>
      </c>
    </row>
    <row r="78" spans="1:10" ht="23.25" customHeight="1">
      <c r="A78" s="60" t="s">
        <v>41</v>
      </c>
      <c r="B78" s="61"/>
      <c r="C78" s="61"/>
      <c r="D78" s="61"/>
      <c r="E78" s="62"/>
      <c r="F78" s="12" t="s">
        <v>15</v>
      </c>
      <c r="G78" s="12" t="s">
        <v>23</v>
      </c>
      <c r="H78" s="12" t="s">
        <v>140</v>
      </c>
      <c r="I78" s="12" t="s">
        <v>94</v>
      </c>
      <c r="J78" s="23">
        <v>500</v>
      </c>
    </row>
    <row r="79" spans="1:10" ht="24" customHeight="1">
      <c r="A79" s="60" t="s">
        <v>141</v>
      </c>
      <c r="B79" s="61"/>
      <c r="C79" s="61"/>
      <c r="D79" s="61"/>
      <c r="E79" s="62"/>
      <c r="F79" s="12" t="s">
        <v>15</v>
      </c>
      <c r="G79" s="37" t="s">
        <v>23</v>
      </c>
      <c r="H79" s="40" t="s">
        <v>143</v>
      </c>
      <c r="I79" s="39"/>
      <c r="J79" s="23">
        <f>J80</f>
        <v>2046</v>
      </c>
    </row>
    <row r="80" spans="1:10" ht="41.25" customHeight="1">
      <c r="A80" s="60" t="s">
        <v>142</v>
      </c>
      <c r="B80" s="61"/>
      <c r="C80" s="61"/>
      <c r="D80" s="61"/>
      <c r="E80" s="62"/>
      <c r="F80" s="12" t="s">
        <v>15</v>
      </c>
      <c r="G80" s="37" t="s">
        <v>23</v>
      </c>
      <c r="H80" s="40" t="s">
        <v>144</v>
      </c>
      <c r="I80" s="39"/>
      <c r="J80" s="23">
        <f>J81</f>
        <v>2046</v>
      </c>
    </row>
    <row r="81" spans="1:10" ht="41.25" customHeight="1">
      <c r="A81" s="60" t="s">
        <v>106</v>
      </c>
      <c r="B81" s="61"/>
      <c r="C81" s="61"/>
      <c r="D81" s="61"/>
      <c r="E81" s="62"/>
      <c r="F81" s="12" t="s">
        <v>15</v>
      </c>
      <c r="G81" s="37" t="s">
        <v>23</v>
      </c>
      <c r="H81" s="40" t="s">
        <v>144</v>
      </c>
      <c r="I81" s="39" t="s">
        <v>62</v>
      </c>
      <c r="J81" s="23">
        <v>2046</v>
      </c>
    </row>
    <row r="82" spans="1:10" ht="13.5" customHeight="1">
      <c r="A82" s="57" t="s">
        <v>28</v>
      </c>
      <c r="B82" s="58"/>
      <c r="C82" s="58"/>
      <c r="D82" s="58"/>
      <c r="E82" s="59"/>
      <c r="F82" s="12" t="s">
        <v>29</v>
      </c>
      <c r="G82" s="12"/>
      <c r="H82" s="41"/>
      <c r="I82" s="12"/>
      <c r="J82" s="23">
        <f>J83+J89+J97</f>
        <v>1575.9</v>
      </c>
    </row>
    <row r="83" spans="1:10" ht="13.5" customHeight="1">
      <c r="A83" s="52" t="s">
        <v>30</v>
      </c>
      <c r="B83" s="52"/>
      <c r="C83" s="52"/>
      <c r="D83" s="52"/>
      <c r="E83" s="52"/>
      <c r="F83" s="12" t="s">
        <v>29</v>
      </c>
      <c r="G83" s="12" t="s">
        <v>9</v>
      </c>
      <c r="H83" s="36"/>
      <c r="I83" s="12"/>
      <c r="J83" s="23">
        <f>J84+J87</f>
        <v>500</v>
      </c>
    </row>
    <row r="84" spans="1:10" ht="21.75" customHeight="1">
      <c r="A84" s="54" t="s">
        <v>145</v>
      </c>
      <c r="B84" s="55"/>
      <c r="C84" s="55"/>
      <c r="D84" s="55"/>
      <c r="E84" s="56"/>
      <c r="F84" s="12" t="s">
        <v>29</v>
      </c>
      <c r="G84" s="37" t="s">
        <v>9</v>
      </c>
      <c r="H84" s="38" t="s">
        <v>146</v>
      </c>
      <c r="I84" s="39"/>
      <c r="J84" s="23">
        <f>J85</f>
        <v>200</v>
      </c>
    </row>
    <row r="85" spans="1:11" ht="31.5" customHeight="1">
      <c r="A85" s="54" t="s">
        <v>147</v>
      </c>
      <c r="B85" s="55"/>
      <c r="C85" s="55"/>
      <c r="D85" s="55"/>
      <c r="E85" s="56"/>
      <c r="F85" s="12" t="s">
        <v>29</v>
      </c>
      <c r="G85" s="37" t="s">
        <v>9</v>
      </c>
      <c r="H85" s="38" t="s">
        <v>148</v>
      </c>
      <c r="I85" s="39"/>
      <c r="J85" s="23">
        <f>J86</f>
        <v>200</v>
      </c>
      <c r="K85" s="19"/>
    </row>
    <row r="86" spans="1:11" ht="38.25" customHeight="1">
      <c r="A86" s="60" t="s">
        <v>106</v>
      </c>
      <c r="B86" s="61"/>
      <c r="C86" s="61"/>
      <c r="D86" s="61"/>
      <c r="E86" s="62"/>
      <c r="F86" s="12" t="s">
        <v>29</v>
      </c>
      <c r="G86" s="37" t="s">
        <v>9</v>
      </c>
      <c r="H86" s="38" t="s">
        <v>148</v>
      </c>
      <c r="I86" s="39" t="s">
        <v>62</v>
      </c>
      <c r="J86" s="23">
        <v>200</v>
      </c>
      <c r="K86" s="19"/>
    </row>
    <row r="87" spans="1:10" ht="28.5" customHeight="1">
      <c r="A87" s="60" t="s">
        <v>162</v>
      </c>
      <c r="B87" s="61"/>
      <c r="C87" s="61"/>
      <c r="D87" s="61"/>
      <c r="E87" s="62"/>
      <c r="F87" s="12" t="s">
        <v>29</v>
      </c>
      <c r="G87" s="12" t="s">
        <v>9</v>
      </c>
      <c r="H87" s="12" t="s">
        <v>174</v>
      </c>
      <c r="I87" s="12"/>
      <c r="J87" s="23">
        <f>J89</f>
        <v>300</v>
      </c>
    </row>
    <row r="88" spans="1:11" ht="38.25" customHeight="1">
      <c r="A88" s="60" t="s">
        <v>106</v>
      </c>
      <c r="B88" s="61"/>
      <c r="C88" s="61"/>
      <c r="D88" s="61"/>
      <c r="E88" s="62"/>
      <c r="F88" s="12" t="s">
        <v>29</v>
      </c>
      <c r="G88" s="37" t="s">
        <v>9</v>
      </c>
      <c r="H88" s="12" t="s">
        <v>174</v>
      </c>
      <c r="I88" s="39" t="s">
        <v>62</v>
      </c>
      <c r="J88" s="23">
        <v>300</v>
      </c>
      <c r="K88" s="19"/>
    </row>
    <row r="89" spans="1:10" ht="16.5" customHeight="1">
      <c r="A89" s="52" t="s">
        <v>31</v>
      </c>
      <c r="B89" s="52"/>
      <c r="C89" s="52"/>
      <c r="D89" s="52"/>
      <c r="E89" s="52"/>
      <c r="F89" s="12" t="s">
        <v>29</v>
      </c>
      <c r="G89" s="12" t="s">
        <v>13</v>
      </c>
      <c r="H89" s="12"/>
      <c r="I89" s="12"/>
      <c r="J89" s="23">
        <f>J92+J95</f>
        <v>300</v>
      </c>
    </row>
    <row r="90" spans="1:10" ht="2.25" customHeight="1" hidden="1">
      <c r="A90" s="60" t="s">
        <v>75</v>
      </c>
      <c r="B90" s="61"/>
      <c r="C90" s="61"/>
      <c r="D90" s="61"/>
      <c r="E90" s="62"/>
      <c r="F90" s="12" t="s">
        <v>29</v>
      </c>
      <c r="G90" s="12" t="s">
        <v>13</v>
      </c>
      <c r="H90" s="12" t="s">
        <v>76</v>
      </c>
      <c r="I90" s="12" t="s">
        <v>77</v>
      </c>
      <c r="J90" s="23">
        <v>0</v>
      </c>
    </row>
    <row r="91" spans="1:10" ht="14.25" customHeight="1" hidden="1">
      <c r="A91" s="20"/>
      <c r="B91" s="21"/>
      <c r="C91" s="21"/>
      <c r="D91" s="21"/>
      <c r="E91" s="22"/>
      <c r="F91" s="12" t="s">
        <v>29</v>
      </c>
      <c r="G91" s="12" t="s">
        <v>13</v>
      </c>
      <c r="H91" s="12" t="s">
        <v>76</v>
      </c>
      <c r="I91" s="12" t="s">
        <v>78</v>
      </c>
      <c r="J91" s="23"/>
    </row>
    <row r="92" spans="1:10" ht="37.5" customHeight="1">
      <c r="A92" s="54" t="s">
        <v>49</v>
      </c>
      <c r="B92" s="55"/>
      <c r="C92" s="55"/>
      <c r="D92" s="55"/>
      <c r="E92" s="56"/>
      <c r="F92" s="12" t="s">
        <v>29</v>
      </c>
      <c r="G92" s="12" t="s">
        <v>13</v>
      </c>
      <c r="H92" s="12" t="s">
        <v>50</v>
      </c>
      <c r="I92" s="12"/>
      <c r="J92" s="23">
        <f>J93</f>
        <v>150</v>
      </c>
    </row>
    <row r="93" spans="1:10" ht="38.25" customHeight="1">
      <c r="A93" s="54" t="s">
        <v>100</v>
      </c>
      <c r="B93" s="55"/>
      <c r="C93" s="55"/>
      <c r="D93" s="55"/>
      <c r="E93" s="56"/>
      <c r="F93" s="12" t="s">
        <v>29</v>
      </c>
      <c r="G93" s="12" t="s">
        <v>13</v>
      </c>
      <c r="H93" s="12" t="s">
        <v>99</v>
      </c>
      <c r="I93" s="12"/>
      <c r="J93" s="23">
        <f>J94</f>
        <v>150</v>
      </c>
    </row>
    <row r="94" spans="1:10" ht="45" customHeight="1">
      <c r="A94" s="60" t="s">
        <v>106</v>
      </c>
      <c r="B94" s="61"/>
      <c r="C94" s="61"/>
      <c r="D94" s="61"/>
      <c r="E94" s="62"/>
      <c r="F94" s="12" t="s">
        <v>29</v>
      </c>
      <c r="G94" s="12" t="s">
        <v>13</v>
      </c>
      <c r="H94" s="12" t="s">
        <v>99</v>
      </c>
      <c r="I94" s="12" t="s">
        <v>62</v>
      </c>
      <c r="J94" s="23">
        <v>150</v>
      </c>
    </row>
    <row r="95" spans="1:10" ht="28.5" customHeight="1">
      <c r="A95" s="60" t="s">
        <v>162</v>
      </c>
      <c r="B95" s="61"/>
      <c r="C95" s="61"/>
      <c r="D95" s="61"/>
      <c r="E95" s="62"/>
      <c r="F95" s="12" t="s">
        <v>29</v>
      </c>
      <c r="G95" s="12" t="s">
        <v>13</v>
      </c>
      <c r="H95" s="12" t="s">
        <v>175</v>
      </c>
      <c r="I95" s="12"/>
      <c r="J95" s="23">
        <f>J96</f>
        <v>150</v>
      </c>
    </row>
    <row r="96" spans="1:11" ht="38.25" customHeight="1">
      <c r="A96" s="60" t="s">
        <v>106</v>
      </c>
      <c r="B96" s="61"/>
      <c r="C96" s="61"/>
      <c r="D96" s="61"/>
      <c r="E96" s="62"/>
      <c r="F96" s="12" t="s">
        <v>29</v>
      </c>
      <c r="G96" s="37" t="s">
        <v>13</v>
      </c>
      <c r="H96" s="12" t="s">
        <v>175</v>
      </c>
      <c r="I96" s="39" t="s">
        <v>62</v>
      </c>
      <c r="J96" s="23">
        <v>150</v>
      </c>
      <c r="K96" s="19"/>
    </row>
    <row r="97" spans="1:11" ht="15" customHeight="1">
      <c r="A97" s="52" t="s">
        <v>32</v>
      </c>
      <c r="B97" s="52"/>
      <c r="C97" s="52"/>
      <c r="D97" s="52"/>
      <c r="E97" s="52"/>
      <c r="F97" s="12" t="s">
        <v>29</v>
      </c>
      <c r="G97" s="12" t="s">
        <v>11</v>
      </c>
      <c r="H97" s="36"/>
      <c r="I97" s="12"/>
      <c r="J97" s="23">
        <f>ROUND((J99+J101+J103+J105+J107),1)</f>
        <v>775.9</v>
      </c>
      <c r="K97" s="19"/>
    </row>
    <row r="98" spans="1:11" ht="15" customHeight="1">
      <c r="A98" s="60" t="s">
        <v>149</v>
      </c>
      <c r="B98" s="61"/>
      <c r="C98" s="61"/>
      <c r="D98" s="61"/>
      <c r="E98" s="62"/>
      <c r="F98" s="12" t="s">
        <v>29</v>
      </c>
      <c r="G98" s="37" t="s">
        <v>11</v>
      </c>
      <c r="H98" s="36" t="s">
        <v>150</v>
      </c>
      <c r="I98" s="39"/>
      <c r="J98" s="23">
        <f>J99+J103+J105</f>
        <v>475.9</v>
      </c>
      <c r="K98" s="19"/>
    </row>
    <row r="99" spans="1:10" ht="12.75" customHeight="1">
      <c r="A99" s="54" t="s">
        <v>79</v>
      </c>
      <c r="B99" s="55"/>
      <c r="C99" s="55"/>
      <c r="D99" s="55"/>
      <c r="E99" s="56"/>
      <c r="F99" s="12" t="s">
        <v>29</v>
      </c>
      <c r="G99" s="37" t="s">
        <v>11</v>
      </c>
      <c r="H99" s="42" t="s">
        <v>151</v>
      </c>
      <c r="I99" s="39"/>
      <c r="J99" s="23">
        <v>355.9</v>
      </c>
    </row>
    <row r="100" spans="1:10" ht="39" customHeight="1">
      <c r="A100" s="60" t="s">
        <v>106</v>
      </c>
      <c r="B100" s="61"/>
      <c r="C100" s="61"/>
      <c r="D100" s="61"/>
      <c r="E100" s="62"/>
      <c r="F100" s="12" t="s">
        <v>29</v>
      </c>
      <c r="G100" s="37" t="s">
        <v>11</v>
      </c>
      <c r="H100" s="42" t="s">
        <v>151</v>
      </c>
      <c r="I100" s="39" t="s">
        <v>62</v>
      </c>
      <c r="J100" s="23">
        <v>451.4</v>
      </c>
    </row>
    <row r="101" spans="1:10" ht="89.25" customHeight="1" hidden="1">
      <c r="A101" s="54"/>
      <c r="B101" s="55"/>
      <c r="C101" s="55"/>
      <c r="D101" s="55"/>
      <c r="E101" s="56"/>
      <c r="F101" s="12" t="s">
        <v>29</v>
      </c>
      <c r="G101" s="37" t="s">
        <v>11</v>
      </c>
      <c r="H101" s="12" t="s">
        <v>80</v>
      </c>
      <c r="I101" s="39"/>
      <c r="J101" s="23"/>
    </row>
    <row r="102" spans="1:10" ht="36.75" customHeight="1" hidden="1">
      <c r="A102" s="60"/>
      <c r="B102" s="61"/>
      <c r="C102" s="61"/>
      <c r="D102" s="61"/>
      <c r="E102" s="62"/>
      <c r="F102" s="12" t="s">
        <v>29</v>
      </c>
      <c r="G102" s="37" t="s">
        <v>11</v>
      </c>
      <c r="H102" s="12" t="s">
        <v>80</v>
      </c>
      <c r="I102" s="39" t="s">
        <v>62</v>
      </c>
      <c r="J102" s="23"/>
    </row>
    <row r="103" spans="1:10" ht="15" customHeight="1">
      <c r="A103" s="54" t="s">
        <v>81</v>
      </c>
      <c r="B103" s="55"/>
      <c r="C103" s="55"/>
      <c r="D103" s="55"/>
      <c r="E103" s="56"/>
      <c r="F103" s="12" t="s">
        <v>29</v>
      </c>
      <c r="G103" s="37" t="s">
        <v>11</v>
      </c>
      <c r="H103" s="42" t="s">
        <v>152</v>
      </c>
      <c r="I103" s="39"/>
      <c r="J103" s="23">
        <f>J104</f>
        <v>30</v>
      </c>
    </row>
    <row r="104" spans="1:10" ht="43.5" customHeight="1">
      <c r="A104" s="60" t="s">
        <v>106</v>
      </c>
      <c r="B104" s="61"/>
      <c r="C104" s="61"/>
      <c r="D104" s="61"/>
      <c r="E104" s="62"/>
      <c r="F104" s="26" t="s">
        <v>29</v>
      </c>
      <c r="G104" s="37" t="s">
        <v>11</v>
      </c>
      <c r="H104" s="42" t="s">
        <v>152</v>
      </c>
      <c r="I104" s="39" t="s">
        <v>62</v>
      </c>
      <c r="J104" s="23">
        <v>30</v>
      </c>
    </row>
    <row r="105" spans="1:10" ht="27" customHeight="1">
      <c r="A105" s="54" t="s">
        <v>82</v>
      </c>
      <c r="B105" s="55"/>
      <c r="C105" s="55"/>
      <c r="D105" s="55"/>
      <c r="E105" s="56"/>
      <c r="F105" s="12" t="s">
        <v>29</v>
      </c>
      <c r="G105" s="37" t="s">
        <v>11</v>
      </c>
      <c r="H105" s="42" t="s">
        <v>153</v>
      </c>
      <c r="I105" s="39"/>
      <c r="J105" s="23">
        <f>J106</f>
        <v>90</v>
      </c>
    </row>
    <row r="106" spans="1:10" ht="38.25" customHeight="1">
      <c r="A106" s="60" t="s">
        <v>106</v>
      </c>
      <c r="B106" s="61"/>
      <c r="C106" s="61"/>
      <c r="D106" s="61"/>
      <c r="E106" s="62"/>
      <c r="F106" s="43" t="s">
        <v>29</v>
      </c>
      <c r="G106" s="37" t="s">
        <v>11</v>
      </c>
      <c r="H106" s="42" t="s">
        <v>153</v>
      </c>
      <c r="I106" s="39" t="s">
        <v>62</v>
      </c>
      <c r="J106" s="23">
        <v>90</v>
      </c>
    </row>
    <row r="107" spans="1:10" ht="28.5" customHeight="1">
      <c r="A107" s="60" t="s">
        <v>162</v>
      </c>
      <c r="B107" s="61"/>
      <c r="C107" s="61"/>
      <c r="D107" s="61"/>
      <c r="E107" s="62"/>
      <c r="F107" s="12" t="s">
        <v>29</v>
      </c>
      <c r="G107" s="12" t="s">
        <v>11</v>
      </c>
      <c r="H107" s="12" t="s">
        <v>176</v>
      </c>
      <c r="I107" s="12"/>
      <c r="J107" s="23">
        <f>J108</f>
        <v>300</v>
      </c>
    </row>
    <row r="108" spans="1:11" ht="38.25" customHeight="1">
      <c r="A108" s="60" t="s">
        <v>106</v>
      </c>
      <c r="B108" s="61"/>
      <c r="C108" s="61"/>
      <c r="D108" s="61"/>
      <c r="E108" s="62"/>
      <c r="F108" s="12" t="s">
        <v>29</v>
      </c>
      <c r="G108" s="37" t="s">
        <v>11</v>
      </c>
      <c r="H108" s="12" t="s">
        <v>176</v>
      </c>
      <c r="I108" s="39" t="s">
        <v>62</v>
      </c>
      <c r="J108" s="23">
        <v>300</v>
      </c>
      <c r="K108" s="19"/>
    </row>
    <row r="109" spans="1:10" ht="17.25" customHeight="1">
      <c r="A109" s="57" t="s">
        <v>33</v>
      </c>
      <c r="B109" s="58"/>
      <c r="C109" s="58"/>
      <c r="D109" s="58"/>
      <c r="E109" s="59"/>
      <c r="F109" s="12" t="s">
        <v>34</v>
      </c>
      <c r="G109" s="12"/>
      <c r="H109" s="41"/>
      <c r="I109" s="12"/>
      <c r="J109" s="23">
        <f>ROUND(J110,1)</f>
        <v>26.1</v>
      </c>
    </row>
    <row r="110" spans="1:10" ht="12.75" customHeight="1">
      <c r="A110" s="52" t="s">
        <v>35</v>
      </c>
      <c r="B110" s="52"/>
      <c r="C110" s="52"/>
      <c r="D110" s="52"/>
      <c r="E110" s="52"/>
      <c r="F110" s="12" t="s">
        <v>34</v>
      </c>
      <c r="G110" s="12" t="s">
        <v>34</v>
      </c>
      <c r="H110" s="12"/>
      <c r="I110" s="12"/>
      <c r="J110" s="23">
        <f>J111</f>
        <v>26.1</v>
      </c>
    </row>
    <row r="111" spans="1:10" ht="19.5" customHeight="1">
      <c r="A111" s="54" t="s">
        <v>83</v>
      </c>
      <c r="B111" s="55"/>
      <c r="C111" s="55"/>
      <c r="D111" s="55"/>
      <c r="E111" s="56"/>
      <c r="F111" s="12" t="s">
        <v>34</v>
      </c>
      <c r="G111" s="12" t="s">
        <v>34</v>
      </c>
      <c r="H111" s="12" t="s">
        <v>84</v>
      </c>
      <c r="I111" s="12"/>
      <c r="J111" s="23">
        <f>J112</f>
        <v>26.1</v>
      </c>
    </row>
    <row r="112" spans="1:10" ht="15" customHeight="1">
      <c r="A112" s="54" t="s">
        <v>85</v>
      </c>
      <c r="B112" s="55"/>
      <c r="C112" s="55"/>
      <c r="D112" s="55"/>
      <c r="E112" s="56"/>
      <c r="F112" s="12" t="s">
        <v>34</v>
      </c>
      <c r="G112" s="12" t="s">
        <v>34</v>
      </c>
      <c r="H112" s="12" t="s">
        <v>84</v>
      </c>
      <c r="I112" s="12"/>
      <c r="J112" s="23">
        <v>26.1</v>
      </c>
    </row>
    <row r="113" spans="1:10" ht="45" customHeight="1">
      <c r="A113" s="60" t="s">
        <v>106</v>
      </c>
      <c r="B113" s="61"/>
      <c r="C113" s="61"/>
      <c r="D113" s="61"/>
      <c r="E113" s="62"/>
      <c r="F113" s="12" t="s">
        <v>34</v>
      </c>
      <c r="G113" s="12" t="s">
        <v>34</v>
      </c>
      <c r="H113" s="12" t="s">
        <v>84</v>
      </c>
      <c r="I113" s="12" t="s">
        <v>62</v>
      </c>
      <c r="J113" s="23">
        <v>26.1</v>
      </c>
    </row>
    <row r="114" spans="1:10" ht="17.25" customHeight="1">
      <c r="A114" s="57" t="s">
        <v>104</v>
      </c>
      <c r="B114" s="58"/>
      <c r="C114" s="58"/>
      <c r="D114" s="58"/>
      <c r="E114" s="59"/>
      <c r="F114" s="12" t="s">
        <v>44</v>
      </c>
      <c r="G114" s="12"/>
      <c r="H114" s="41"/>
      <c r="I114" s="12"/>
      <c r="J114" s="23">
        <f>ROUND(J115,1)</f>
        <v>4872.6</v>
      </c>
    </row>
    <row r="115" spans="1:10" ht="12.75" customHeight="1">
      <c r="A115" s="78" t="s">
        <v>105</v>
      </c>
      <c r="B115" s="79"/>
      <c r="C115" s="79"/>
      <c r="D115" s="79"/>
      <c r="E115" s="80"/>
      <c r="F115" s="12" t="s">
        <v>44</v>
      </c>
      <c r="G115" s="12" t="s">
        <v>9</v>
      </c>
      <c r="H115" s="34"/>
      <c r="I115" s="12"/>
      <c r="J115" s="23">
        <f>J120+J116+J123</f>
        <v>4872.6</v>
      </c>
    </row>
    <row r="116" spans="1:10" ht="20.25" customHeight="1">
      <c r="A116" s="60" t="s">
        <v>112</v>
      </c>
      <c r="B116" s="61"/>
      <c r="C116" s="61"/>
      <c r="D116" s="61"/>
      <c r="E116" s="62"/>
      <c r="F116" s="12" t="s">
        <v>44</v>
      </c>
      <c r="G116" s="12" t="s">
        <v>9</v>
      </c>
      <c r="H116" s="12" t="s">
        <v>113</v>
      </c>
      <c r="I116" s="12"/>
      <c r="J116" s="23">
        <f>J117</f>
        <v>4321.6</v>
      </c>
    </row>
    <row r="117" spans="1:10" ht="68.25" customHeight="1">
      <c r="A117" s="54" t="s">
        <v>114</v>
      </c>
      <c r="B117" s="55"/>
      <c r="C117" s="55"/>
      <c r="D117" s="55"/>
      <c r="E117" s="56"/>
      <c r="F117" s="12" t="s">
        <v>44</v>
      </c>
      <c r="G117" s="12" t="s">
        <v>9</v>
      </c>
      <c r="H117" s="12" t="s">
        <v>115</v>
      </c>
      <c r="I117" s="12"/>
      <c r="J117" s="23">
        <f>J118</f>
        <v>4321.6</v>
      </c>
    </row>
    <row r="118" spans="1:10" ht="46.5" customHeight="1">
      <c r="A118" s="60" t="s">
        <v>154</v>
      </c>
      <c r="B118" s="61"/>
      <c r="C118" s="61"/>
      <c r="D118" s="61"/>
      <c r="E118" s="62"/>
      <c r="F118" s="12" t="s">
        <v>44</v>
      </c>
      <c r="G118" s="12" t="s">
        <v>9</v>
      </c>
      <c r="H118" s="12" t="s">
        <v>155</v>
      </c>
      <c r="I118" s="12"/>
      <c r="J118" s="23">
        <f>J119</f>
        <v>4321.6</v>
      </c>
    </row>
    <row r="119" spans="1:10" ht="23.25" customHeight="1">
      <c r="A119" s="60" t="s">
        <v>41</v>
      </c>
      <c r="B119" s="61"/>
      <c r="C119" s="61"/>
      <c r="D119" s="61"/>
      <c r="E119" s="62"/>
      <c r="F119" s="12" t="s">
        <v>44</v>
      </c>
      <c r="G119" s="12" t="s">
        <v>9</v>
      </c>
      <c r="H119" s="12" t="s">
        <v>155</v>
      </c>
      <c r="I119" s="12" t="s">
        <v>94</v>
      </c>
      <c r="J119" s="23">
        <v>4321.6</v>
      </c>
    </row>
    <row r="120" spans="1:10" ht="28.5" customHeight="1">
      <c r="A120" s="60" t="s">
        <v>162</v>
      </c>
      <c r="B120" s="61"/>
      <c r="C120" s="61"/>
      <c r="D120" s="61"/>
      <c r="E120" s="62"/>
      <c r="F120" s="12" t="s">
        <v>44</v>
      </c>
      <c r="G120" s="12" t="s">
        <v>9</v>
      </c>
      <c r="H120" s="12" t="s">
        <v>177</v>
      </c>
      <c r="I120" s="12"/>
      <c r="J120" s="23">
        <f>J121+J122</f>
        <v>300</v>
      </c>
    </row>
    <row r="121" spans="1:10" ht="15" customHeight="1">
      <c r="A121" s="54" t="s">
        <v>108</v>
      </c>
      <c r="B121" s="55"/>
      <c r="C121" s="55"/>
      <c r="D121" s="55"/>
      <c r="E121" s="56"/>
      <c r="F121" s="12" t="s">
        <v>44</v>
      </c>
      <c r="G121" s="12" t="s">
        <v>9</v>
      </c>
      <c r="H121" s="12" t="s">
        <v>177</v>
      </c>
      <c r="I121" s="12" t="s">
        <v>93</v>
      </c>
      <c r="J121" s="23">
        <v>120</v>
      </c>
    </row>
    <row r="122" spans="1:10" ht="39.75" customHeight="1">
      <c r="A122" s="60" t="s">
        <v>106</v>
      </c>
      <c r="B122" s="61"/>
      <c r="C122" s="61"/>
      <c r="D122" s="61"/>
      <c r="E122" s="62"/>
      <c r="F122" s="12" t="s">
        <v>44</v>
      </c>
      <c r="G122" s="12" t="s">
        <v>9</v>
      </c>
      <c r="H122" s="12" t="s">
        <v>177</v>
      </c>
      <c r="I122" s="12" t="s">
        <v>62</v>
      </c>
      <c r="J122" s="23">
        <v>180</v>
      </c>
    </row>
    <row r="123" spans="1:10" ht="15" customHeight="1">
      <c r="A123" s="60" t="s">
        <v>181</v>
      </c>
      <c r="B123" s="71"/>
      <c r="C123" s="71"/>
      <c r="D123" s="71"/>
      <c r="E123" s="72"/>
      <c r="F123" s="12" t="s">
        <v>44</v>
      </c>
      <c r="G123" s="12" t="s">
        <v>9</v>
      </c>
      <c r="H123" s="12" t="s">
        <v>182</v>
      </c>
      <c r="I123" s="12"/>
      <c r="J123" s="23">
        <v>251</v>
      </c>
    </row>
    <row r="124" spans="1:10" ht="14.25" customHeight="1">
      <c r="A124" s="54" t="s">
        <v>108</v>
      </c>
      <c r="B124" s="55"/>
      <c r="C124" s="55"/>
      <c r="D124" s="55"/>
      <c r="E124" s="56"/>
      <c r="F124" s="12" t="s">
        <v>44</v>
      </c>
      <c r="G124" s="12" t="s">
        <v>9</v>
      </c>
      <c r="H124" s="12" t="s">
        <v>182</v>
      </c>
      <c r="I124" s="12" t="s">
        <v>93</v>
      </c>
      <c r="J124" s="23">
        <v>251</v>
      </c>
    </row>
    <row r="125" spans="1:10" ht="12.75" customHeight="1">
      <c r="A125" s="57" t="s">
        <v>38</v>
      </c>
      <c r="B125" s="58"/>
      <c r="C125" s="58"/>
      <c r="D125" s="58"/>
      <c r="E125" s="59"/>
      <c r="F125" s="12" t="s">
        <v>25</v>
      </c>
      <c r="G125" s="12"/>
      <c r="H125" s="12"/>
      <c r="I125" s="12"/>
      <c r="J125" s="23">
        <f>J126</f>
        <v>249.4</v>
      </c>
    </row>
    <row r="126" spans="1:10" ht="15" customHeight="1">
      <c r="A126" s="60" t="s">
        <v>39</v>
      </c>
      <c r="B126" s="61"/>
      <c r="C126" s="61"/>
      <c r="D126" s="61"/>
      <c r="E126" s="62"/>
      <c r="F126" s="12" t="s">
        <v>25</v>
      </c>
      <c r="G126" s="12" t="s">
        <v>9</v>
      </c>
      <c r="H126" s="12"/>
      <c r="I126" s="12"/>
      <c r="J126" s="23">
        <f>J127</f>
        <v>249.4</v>
      </c>
    </row>
    <row r="127" spans="1:10" ht="20.25" customHeight="1">
      <c r="A127" s="60" t="s">
        <v>86</v>
      </c>
      <c r="B127" s="61"/>
      <c r="C127" s="61"/>
      <c r="D127" s="61"/>
      <c r="E127" s="62"/>
      <c r="F127" s="12" t="s">
        <v>25</v>
      </c>
      <c r="G127" s="12" t="s">
        <v>9</v>
      </c>
      <c r="H127" s="12" t="s">
        <v>87</v>
      </c>
      <c r="I127" s="12"/>
      <c r="J127" s="23">
        <f>J129</f>
        <v>249.4</v>
      </c>
    </row>
    <row r="128" spans="1:10" ht="20.25" customHeight="1">
      <c r="A128" s="75" t="s">
        <v>157</v>
      </c>
      <c r="B128" s="76"/>
      <c r="C128" s="76"/>
      <c r="D128" s="76"/>
      <c r="E128" s="77"/>
      <c r="F128" s="36" t="s">
        <v>25</v>
      </c>
      <c r="G128" s="36" t="s">
        <v>9</v>
      </c>
      <c r="H128" s="12" t="s">
        <v>88</v>
      </c>
      <c r="I128" s="36"/>
      <c r="J128" s="45">
        <v>249.4</v>
      </c>
    </row>
    <row r="129" spans="1:10" ht="20.25" customHeight="1">
      <c r="A129" s="75" t="s">
        <v>89</v>
      </c>
      <c r="B129" s="76"/>
      <c r="C129" s="76"/>
      <c r="D129" s="76"/>
      <c r="E129" s="77"/>
      <c r="F129" s="36" t="s">
        <v>25</v>
      </c>
      <c r="G129" s="36" t="s">
        <v>9</v>
      </c>
      <c r="H129" s="12" t="s">
        <v>88</v>
      </c>
      <c r="I129" s="36" t="s">
        <v>90</v>
      </c>
      <c r="J129" s="45">
        <v>249.4</v>
      </c>
    </row>
    <row r="130" spans="1:10" ht="16.5" customHeight="1">
      <c r="A130" s="57" t="s">
        <v>36</v>
      </c>
      <c r="B130" s="73"/>
      <c r="C130" s="73"/>
      <c r="D130" s="73"/>
      <c r="E130" s="74"/>
      <c r="F130" s="12" t="s">
        <v>17</v>
      </c>
      <c r="G130" s="12"/>
      <c r="H130" s="12"/>
      <c r="I130" s="12"/>
      <c r="J130" s="23">
        <f>J131</f>
        <v>2849</v>
      </c>
    </row>
    <row r="131" spans="1:10" ht="18.75" customHeight="1">
      <c r="A131" s="52" t="s">
        <v>37</v>
      </c>
      <c r="B131" s="52"/>
      <c r="C131" s="52"/>
      <c r="D131" s="52"/>
      <c r="E131" s="52"/>
      <c r="F131" s="12" t="s">
        <v>17</v>
      </c>
      <c r="G131" s="12" t="s">
        <v>9</v>
      </c>
      <c r="H131" s="12"/>
      <c r="I131" s="12"/>
      <c r="J131" s="23">
        <f>J135+J132</f>
        <v>2849</v>
      </c>
    </row>
    <row r="132" spans="1:10" ht="28.5" customHeight="1">
      <c r="A132" s="60" t="s">
        <v>162</v>
      </c>
      <c r="B132" s="61"/>
      <c r="C132" s="61"/>
      <c r="D132" s="61"/>
      <c r="E132" s="62"/>
      <c r="F132" s="12" t="s">
        <v>17</v>
      </c>
      <c r="G132" s="12" t="s">
        <v>9</v>
      </c>
      <c r="H132" s="12" t="s">
        <v>178</v>
      </c>
      <c r="I132" s="12"/>
      <c r="J132" s="23">
        <f>J133</f>
        <v>588.6</v>
      </c>
    </row>
    <row r="133" spans="1:10" ht="39.75" customHeight="1">
      <c r="A133" s="60" t="s">
        <v>106</v>
      </c>
      <c r="B133" s="61"/>
      <c r="C133" s="61"/>
      <c r="D133" s="61"/>
      <c r="E133" s="62"/>
      <c r="F133" s="12" t="s">
        <v>17</v>
      </c>
      <c r="G133" s="12" t="s">
        <v>9</v>
      </c>
      <c r="H133" s="12" t="s">
        <v>178</v>
      </c>
      <c r="I133" s="12" t="s">
        <v>62</v>
      </c>
      <c r="J133" s="23">
        <v>588.6</v>
      </c>
    </row>
    <row r="134" spans="1:10" ht="27.75" customHeight="1">
      <c r="A134" s="54" t="s">
        <v>156</v>
      </c>
      <c r="B134" s="55"/>
      <c r="C134" s="55"/>
      <c r="D134" s="55"/>
      <c r="E134" s="56"/>
      <c r="F134" s="12" t="s">
        <v>17</v>
      </c>
      <c r="G134" s="12" t="s">
        <v>9</v>
      </c>
      <c r="H134" s="12" t="s">
        <v>158</v>
      </c>
      <c r="I134" s="12"/>
      <c r="J134" s="23">
        <f>J135</f>
        <v>2260.4</v>
      </c>
    </row>
    <row r="135" spans="1:10" ht="27" customHeight="1">
      <c r="A135" s="54" t="s">
        <v>91</v>
      </c>
      <c r="B135" s="55"/>
      <c r="C135" s="55"/>
      <c r="D135" s="55"/>
      <c r="E135" s="56"/>
      <c r="F135" s="12" t="s">
        <v>17</v>
      </c>
      <c r="G135" s="12" t="s">
        <v>9</v>
      </c>
      <c r="H135" s="12" t="s">
        <v>171</v>
      </c>
      <c r="I135" s="12"/>
      <c r="J135" s="23">
        <f>J137+J138+J139</f>
        <v>2260.4</v>
      </c>
    </row>
    <row r="136" spans="1:12" ht="1.5" customHeight="1" hidden="1">
      <c r="A136" s="57" t="s">
        <v>92</v>
      </c>
      <c r="B136" s="58"/>
      <c r="C136" s="58"/>
      <c r="D136" s="58"/>
      <c r="E136" s="59"/>
      <c r="F136" s="12"/>
      <c r="G136" s="12"/>
      <c r="H136" s="12"/>
      <c r="I136" s="12"/>
      <c r="J136" s="23">
        <v>0</v>
      </c>
      <c r="L136" s="18"/>
    </row>
    <row r="137" spans="1:10" ht="18.75" customHeight="1">
      <c r="A137" s="60" t="s">
        <v>108</v>
      </c>
      <c r="B137" s="61"/>
      <c r="C137" s="61"/>
      <c r="D137" s="61"/>
      <c r="E137" s="62"/>
      <c r="F137" s="12" t="s">
        <v>17</v>
      </c>
      <c r="G137" s="12" t="s">
        <v>9</v>
      </c>
      <c r="H137" s="12" t="s">
        <v>171</v>
      </c>
      <c r="I137" s="12" t="s">
        <v>93</v>
      </c>
      <c r="J137" s="5">
        <v>1619</v>
      </c>
    </row>
    <row r="138" spans="1:10" ht="41.25" customHeight="1">
      <c r="A138" s="60" t="s">
        <v>106</v>
      </c>
      <c r="B138" s="61"/>
      <c r="C138" s="61"/>
      <c r="D138" s="61"/>
      <c r="E138" s="62"/>
      <c r="F138" s="12" t="s">
        <v>17</v>
      </c>
      <c r="G138" s="12" t="s">
        <v>9</v>
      </c>
      <c r="H138" s="12" t="s">
        <v>171</v>
      </c>
      <c r="I138" s="12" t="s">
        <v>62</v>
      </c>
      <c r="J138" s="5">
        <f>1221-588.6</f>
        <v>632.4</v>
      </c>
    </row>
    <row r="139" spans="1:10" ht="23.25" customHeight="1">
      <c r="A139" s="60" t="s">
        <v>63</v>
      </c>
      <c r="B139" s="61"/>
      <c r="C139" s="61"/>
      <c r="D139" s="61"/>
      <c r="E139" s="62"/>
      <c r="F139" s="12" t="s">
        <v>17</v>
      </c>
      <c r="G139" s="12" t="s">
        <v>9</v>
      </c>
      <c r="H139" s="12" t="s">
        <v>171</v>
      </c>
      <c r="I139" s="12" t="s">
        <v>64</v>
      </c>
      <c r="J139" s="5">
        <v>9</v>
      </c>
    </row>
    <row r="140" spans="1:12" ht="12.75">
      <c r="A140" s="52" t="s">
        <v>40</v>
      </c>
      <c r="B140" s="52"/>
      <c r="C140" s="52"/>
      <c r="D140" s="52"/>
      <c r="E140" s="52"/>
      <c r="F140" s="10"/>
      <c r="G140" s="10"/>
      <c r="H140" s="10"/>
      <c r="I140" s="10"/>
      <c r="J140" s="4">
        <f>ROUND((J125+J114+J130+J109+J97+J89+J83+J64+J58+J14+J73),2)</f>
        <v>17269.7</v>
      </c>
      <c r="L140" s="18"/>
    </row>
    <row r="144" ht="12.75">
      <c r="F144" s="50" t="s">
        <v>180</v>
      </c>
    </row>
    <row r="146" ht="12.75">
      <c r="K146" s="18"/>
    </row>
  </sheetData>
  <sheetProtection/>
  <mergeCells count="130">
    <mergeCell ref="G1:I3"/>
    <mergeCell ref="A101:E101"/>
    <mergeCell ref="A102:E102"/>
    <mergeCell ref="A100:E100"/>
    <mergeCell ref="A95:E95"/>
    <mergeCell ref="A96:E96"/>
    <mergeCell ref="A93:E93"/>
    <mergeCell ref="A97:E97"/>
    <mergeCell ref="A98:E98"/>
    <mergeCell ref="A99:E99"/>
    <mergeCell ref="A18:E18"/>
    <mergeCell ref="A19:E19"/>
    <mergeCell ref="A22:E22"/>
    <mergeCell ref="A10:J10"/>
    <mergeCell ref="A12:E12"/>
    <mergeCell ref="A13:E13"/>
    <mergeCell ref="A14:E14"/>
    <mergeCell ref="A33:E33"/>
    <mergeCell ref="A34:E34"/>
    <mergeCell ref="A35:E35"/>
    <mergeCell ref="A29:E29"/>
    <mergeCell ref="A32:E32"/>
    <mergeCell ref="A15:E15"/>
    <mergeCell ref="A20:E20"/>
    <mergeCell ref="A21:E21"/>
    <mergeCell ref="A16:E16"/>
    <mergeCell ref="A17:E17"/>
    <mergeCell ref="A23:E23"/>
    <mergeCell ref="A37:E37"/>
    <mergeCell ref="A24:E24"/>
    <mergeCell ref="A25:E25"/>
    <mergeCell ref="A26:E26"/>
    <mergeCell ref="A27:E27"/>
    <mergeCell ref="A30:E30"/>
    <mergeCell ref="A31:E31"/>
    <mergeCell ref="A28:E28"/>
    <mergeCell ref="A36:E36"/>
    <mergeCell ref="A42:E42"/>
    <mergeCell ref="A45:E45"/>
    <mergeCell ref="A38:E38"/>
    <mergeCell ref="A39:E39"/>
    <mergeCell ref="A40:E40"/>
    <mergeCell ref="A43:E43"/>
    <mergeCell ref="A44:E44"/>
    <mergeCell ref="A41:E41"/>
    <mergeCell ref="A46:E46"/>
    <mergeCell ref="A47:E47"/>
    <mergeCell ref="A54:E54"/>
    <mergeCell ref="A55:E55"/>
    <mergeCell ref="A48:E48"/>
    <mergeCell ref="A49:E49"/>
    <mergeCell ref="A56:E56"/>
    <mergeCell ref="A57:E57"/>
    <mergeCell ref="A50:E50"/>
    <mergeCell ref="A51:E51"/>
    <mergeCell ref="A52:E52"/>
    <mergeCell ref="A53:E53"/>
    <mergeCell ref="A69:E69"/>
    <mergeCell ref="A66:E66"/>
    <mergeCell ref="A72:E72"/>
    <mergeCell ref="A58:E58"/>
    <mergeCell ref="A59:E59"/>
    <mergeCell ref="A67:E67"/>
    <mergeCell ref="A60:E60"/>
    <mergeCell ref="A61:E61"/>
    <mergeCell ref="A80:E80"/>
    <mergeCell ref="A81:E81"/>
    <mergeCell ref="A73:E73"/>
    <mergeCell ref="A62:E62"/>
    <mergeCell ref="A63:E63"/>
    <mergeCell ref="A64:E64"/>
    <mergeCell ref="A65:E65"/>
    <mergeCell ref="A70:E70"/>
    <mergeCell ref="A71:E71"/>
    <mergeCell ref="A68:E68"/>
    <mergeCell ref="A94:E94"/>
    <mergeCell ref="A85:E85"/>
    <mergeCell ref="A87:E87"/>
    <mergeCell ref="A88:E88"/>
    <mergeCell ref="A74:E74"/>
    <mergeCell ref="A75:E75"/>
    <mergeCell ref="A76:E76"/>
    <mergeCell ref="A77:E77"/>
    <mergeCell ref="A78:E78"/>
    <mergeCell ref="A79:E79"/>
    <mergeCell ref="A111:E111"/>
    <mergeCell ref="A112:E112"/>
    <mergeCell ref="A113:E113"/>
    <mergeCell ref="A82:E82"/>
    <mergeCell ref="A83:E83"/>
    <mergeCell ref="A86:E86"/>
    <mergeCell ref="A89:E89"/>
    <mergeCell ref="A90:E90"/>
    <mergeCell ref="A92:E92"/>
    <mergeCell ref="A84:E84"/>
    <mergeCell ref="A103:E103"/>
    <mergeCell ref="A104:E104"/>
    <mergeCell ref="A105:E105"/>
    <mergeCell ref="A106:E106"/>
    <mergeCell ref="A109:E109"/>
    <mergeCell ref="A110:E110"/>
    <mergeCell ref="A108:E108"/>
    <mergeCell ref="A107:E107"/>
    <mergeCell ref="A115:E115"/>
    <mergeCell ref="A114:E114"/>
    <mergeCell ref="A121:E121"/>
    <mergeCell ref="A125:E125"/>
    <mergeCell ref="A126:E126"/>
    <mergeCell ref="A127:E127"/>
    <mergeCell ref="A117:E117"/>
    <mergeCell ref="A118:E118"/>
    <mergeCell ref="A119:E119"/>
    <mergeCell ref="A116:E116"/>
    <mergeCell ref="A120:E120"/>
    <mergeCell ref="A122:E122"/>
    <mergeCell ref="A140:E140"/>
    <mergeCell ref="A136:E136"/>
    <mergeCell ref="A137:E137"/>
    <mergeCell ref="A134:E134"/>
    <mergeCell ref="A135:E135"/>
    <mergeCell ref="A132:E132"/>
    <mergeCell ref="A133:E133"/>
    <mergeCell ref="A129:E129"/>
    <mergeCell ref="A123:E123"/>
    <mergeCell ref="A124:E124"/>
    <mergeCell ref="A138:E138"/>
    <mergeCell ref="A139:E139"/>
    <mergeCell ref="A130:E130"/>
    <mergeCell ref="A131:E131"/>
    <mergeCell ref="A128:E128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O145"/>
  <sheetViews>
    <sheetView zoomScalePageLayoutView="0" workbookViewId="0" topLeftCell="A124">
      <selection activeCell="A131" sqref="A131:E131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5.8515625" style="1" customWidth="1"/>
    <col min="7" max="7" width="6.8515625" style="1" customWidth="1"/>
    <col min="8" max="8" width="9.57421875" style="1" customWidth="1"/>
    <col min="9" max="9" width="8.00390625" style="1" customWidth="1"/>
    <col min="10" max="10" width="8.28125" style="1" customWidth="1"/>
    <col min="11" max="11" width="10.28125" style="1" bestFit="1" customWidth="1"/>
    <col min="12" max="16384" width="9.140625" style="1" customWidth="1"/>
  </cols>
  <sheetData>
    <row r="1" spans="8:10" ht="12.75" customHeight="1">
      <c r="H1" s="96" t="s">
        <v>190</v>
      </c>
      <c r="I1" s="96"/>
      <c r="J1" s="96"/>
    </row>
    <row r="2" spans="8:10" ht="12.75">
      <c r="H2" s="96"/>
      <c r="I2" s="96"/>
      <c r="J2" s="96"/>
    </row>
    <row r="3" spans="8:10" ht="12.75">
      <c r="H3" s="96"/>
      <c r="I3" s="96"/>
      <c r="J3" s="96"/>
    </row>
    <row r="4" spans="8:11" ht="12.75">
      <c r="H4" s="2" t="s">
        <v>191</v>
      </c>
      <c r="J4" s="2"/>
      <c r="K4" s="2"/>
    </row>
    <row r="5" spans="8:11" ht="12.75">
      <c r="H5" s="2" t="s">
        <v>0</v>
      </c>
      <c r="J5" s="2"/>
      <c r="K5" s="2"/>
    </row>
    <row r="6" spans="8:11" ht="12.75">
      <c r="H6" s="2" t="s">
        <v>1</v>
      </c>
      <c r="J6" s="2"/>
      <c r="K6" s="2"/>
    </row>
    <row r="7" spans="8:11" ht="12.75">
      <c r="H7" s="2" t="s">
        <v>186</v>
      </c>
      <c r="J7" s="2"/>
      <c r="K7" s="2"/>
    </row>
    <row r="8" spans="8:10" ht="12.75">
      <c r="H8" s="2" t="s">
        <v>187</v>
      </c>
      <c r="J8" s="2"/>
    </row>
    <row r="9" spans="1:11" ht="40.5" customHeight="1">
      <c r="A9" s="68" t="s">
        <v>101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32.25">
      <c r="A10" s="69" t="s">
        <v>3</v>
      </c>
      <c r="B10" s="69"/>
      <c r="C10" s="69"/>
      <c r="D10" s="69"/>
      <c r="E10" s="69"/>
      <c r="F10" s="31" t="s">
        <v>51</v>
      </c>
      <c r="G10" s="31" t="s">
        <v>5</v>
      </c>
      <c r="H10" s="32" t="s">
        <v>6</v>
      </c>
      <c r="I10" s="32" t="s">
        <v>52</v>
      </c>
      <c r="J10" s="32" t="s">
        <v>48</v>
      </c>
      <c r="K10" s="33" t="s">
        <v>53</v>
      </c>
    </row>
    <row r="11" spans="1:11" ht="12.75">
      <c r="A11" s="70">
        <v>1</v>
      </c>
      <c r="B11" s="70"/>
      <c r="C11" s="70"/>
      <c r="D11" s="70"/>
      <c r="E11" s="70"/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</row>
    <row r="12" spans="1:12" ht="15.75" customHeight="1">
      <c r="A12" s="57" t="s">
        <v>2</v>
      </c>
      <c r="B12" s="58"/>
      <c r="C12" s="58"/>
      <c r="D12" s="58"/>
      <c r="E12" s="59"/>
      <c r="F12" s="10">
        <v>835</v>
      </c>
      <c r="G12" s="10"/>
      <c r="H12" s="10"/>
      <c r="I12" s="10"/>
      <c r="J12" s="10"/>
      <c r="K12" s="46">
        <f>K139</f>
        <v>17269.7</v>
      </c>
      <c r="L12" s="49"/>
    </row>
    <row r="13" spans="1:11" ht="14.25" customHeight="1">
      <c r="A13" s="92" t="s">
        <v>8</v>
      </c>
      <c r="B13" s="92"/>
      <c r="C13" s="92"/>
      <c r="D13" s="92"/>
      <c r="E13" s="92"/>
      <c r="F13" s="25">
        <v>835</v>
      </c>
      <c r="G13" s="12" t="s">
        <v>9</v>
      </c>
      <c r="H13" s="12"/>
      <c r="I13" s="12"/>
      <c r="J13" s="12"/>
      <c r="K13" s="23">
        <f>K21+K48+K44+K14+K37</f>
        <v>4669.2</v>
      </c>
    </row>
    <row r="14" spans="1:11" ht="45.75" customHeight="1">
      <c r="A14" s="78" t="s">
        <v>12</v>
      </c>
      <c r="B14" s="79"/>
      <c r="C14" s="79"/>
      <c r="D14" s="79"/>
      <c r="E14" s="80"/>
      <c r="F14" s="25">
        <v>835</v>
      </c>
      <c r="G14" s="12" t="s">
        <v>9</v>
      </c>
      <c r="H14" s="12" t="s">
        <v>13</v>
      </c>
      <c r="I14" s="12"/>
      <c r="J14" s="12"/>
      <c r="K14" s="23">
        <f>K15+K19</f>
        <v>832</v>
      </c>
    </row>
    <row r="15" spans="1:11" ht="30" customHeight="1">
      <c r="A15" s="54" t="s">
        <v>54</v>
      </c>
      <c r="B15" s="55"/>
      <c r="C15" s="55"/>
      <c r="D15" s="55"/>
      <c r="E15" s="56"/>
      <c r="F15" s="25">
        <v>835</v>
      </c>
      <c r="G15" s="12" t="s">
        <v>9</v>
      </c>
      <c r="H15" s="12" t="s">
        <v>13</v>
      </c>
      <c r="I15" s="12" t="s">
        <v>55</v>
      </c>
      <c r="J15" s="12"/>
      <c r="K15" s="23">
        <v>752</v>
      </c>
    </row>
    <row r="16" spans="1:11" ht="18" customHeight="1">
      <c r="A16" s="54" t="s">
        <v>56</v>
      </c>
      <c r="B16" s="55"/>
      <c r="C16" s="55"/>
      <c r="D16" s="55"/>
      <c r="E16" s="56"/>
      <c r="F16" s="25">
        <v>835</v>
      </c>
      <c r="G16" s="12" t="s">
        <v>9</v>
      </c>
      <c r="H16" s="12" t="s">
        <v>13</v>
      </c>
      <c r="I16" s="12" t="s">
        <v>57</v>
      </c>
      <c r="J16" s="12"/>
      <c r="K16" s="23">
        <v>752</v>
      </c>
    </row>
    <row r="17" spans="1:11" ht="28.5" customHeight="1">
      <c r="A17" s="60" t="s">
        <v>58</v>
      </c>
      <c r="B17" s="61"/>
      <c r="C17" s="61"/>
      <c r="D17" s="61"/>
      <c r="E17" s="62"/>
      <c r="F17" s="25">
        <v>835</v>
      </c>
      <c r="G17" s="12" t="s">
        <v>9</v>
      </c>
      <c r="H17" s="12" t="s">
        <v>13</v>
      </c>
      <c r="I17" s="12" t="s">
        <v>59</v>
      </c>
      <c r="J17" s="12"/>
      <c r="K17" s="23">
        <v>752</v>
      </c>
    </row>
    <row r="18" spans="1:11" ht="28.5" customHeight="1">
      <c r="A18" s="60" t="s">
        <v>107</v>
      </c>
      <c r="B18" s="61"/>
      <c r="C18" s="61"/>
      <c r="D18" s="61"/>
      <c r="E18" s="62"/>
      <c r="F18" s="25">
        <v>835</v>
      </c>
      <c r="G18" s="12" t="s">
        <v>9</v>
      </c>
      <c r="H18" s="12" t="s">
        <v>13</v>
      </c>
      <c r="I18" s="12" t="s">
        <v>59</v>
      </c>
      <c r="J18" s="12" t="s">
        <v>60</v>
      </c>
      <c r="K18" s="23">
        <v>752</v>
      </c>
    </row>
    <row r="19" spans="1:11" ht="28.5" customHeight="1">
      <c r="A19" s="60" t="s">
        <v>162</v>
      </c>
      <c r="B19" s="61"/>
      <c r="C19" s="61"/>
      <c r="D19" s="61"/>
      <c r="E19" s="62"/>
      <c r="F19" s="25">
        <v>835</v>
      </c>
      <c r="G19" s="12" t="s">
        <v>9</v>
      </c>
      <c r="H19" s="12" t="s">
        <v>13</v>
      </c>
      <c r="I19" s="12" t="s">
        <v>164</v>
      </c>
      <c r="J19" s="12"/>
      <c r="K19" s="23">
        <f>K20</f>
        <v>80</v>
      </c>
    </row>
    <row r="20" spans="1:11" ht="28.5" customHeight="1">
      <c r="A20" s="60" t="s">
        <v>107</v>
      </c>
      <c r="B20" s="61"/>
      <c r="C20" s="61"/>
      <c r="D20" s="61"/>
      <c r="E20" s="62"/>
      <c r="F20" s="25">
        <v>835</v>
      </c>
      <c r="G20" s="12" t="s">
        <v>9</v>
      </c>
      <c r="H20" s="12" t="s">
        <v>13</v>
      </c>
      <c r="I20" s="12" t="s">
        <v>164</v>
      </c>
      <c r="J20" s="12" t="s">
        <v>60</v>
      </c>
      <c r="K20" s="23">
        <v>80</v>
      </c>
    </row>
    <row r="21" spans="1:11" ht="51.75" customHeight="1">
      <c r="A21" s="52" t="s">
        <v>14</v>
      </c>
      <c r="B21" s="52"/>
      <c r="C21" s="52"/>
      <c r="D21" s="52"/>
      <c r="E21" s="52"/>
      <c r="F21" s="25">
        <v>835</v>
      </c>
      <c r="G21" s="12" t="s">
        <v>9</v>
      </c>
      <c r="H21" s="12" t="s">
        <v>15</v>
      </c>
      <c r="I21" s="12"/>
      <c r="J21" s="12"/>
      <c r="K21" s="23">
        <f>K22+K29+K27</f>
        <v>3535.3999999999996</v>
      </c>
    </row>
    <row r="22" spans="1:11" ht="28.5" customHeight="1">
      <c r="A22" s="60" t="s">
        <v>54</v>
      </c>
      <c r="B22" s="61"/>
      <c r="C22" s="61"/>
      <c r="D22" s="61"/>
      <c r="E22" s="62"/>
      <c r="F22" s="25">
        <v>835</v>
      </c>
      <c r="G22" s="12" t="s">
        <v>9</v>
      </c>
      <c r="H22" s="12" t="s">
        <v>15</v>
      </c>
      <c r="I22" s="12" t="s">
        <v>55</v>
      </c>
      <c r="J22" s="12"/>
      <c r="K22" s="23">
        <f>K23</f>
        <v>2872.2</v>
      </c>
    </row>
    <row r="23" spans="1:11" ht="27" customHeight="1">
      <c r="A23" s="54" t="s">
        <v>58</v>
      </c>
      <c r="B23" s="55"/>
      <c r="C23" s="55"/>
      <c r="D23" s="55"/>
      <c r="E23" s="56"/>
      <c r="F23" s="25">
        <v>835</v>
      </c>
      <c r="G23" s="12" t="s">
        <v>9</v>
      </c>
      <c r="H23" s="12" t="s">
        <v>15</v>
      </c>
      <c r="I23" s="12" t="s">
        <v>61</v>
      </c>
      <c r="J23" s="12"/>
      <c r="K23" s="23">
        <f>K24+K25+K26</f>
        <v>2872.2</v>
      </c>
    </row>
    <row r="24" spans="1:11" ht="24.75" customHeight="1">
      <c r="A24" s="60" t="s">
        <v>107</v>
      </c>
      <c r="B24" s="61"/>
      <c r="C24" s="61"/>
      <c r="D24" s="61"/>
      <c r="E24" s="62"/>
      <c r="F24" s="25">
        <v>835</v>
      </c>
      <c r="G24" s="12" t="s">
        <v>9</v>
      </c>
      <c r="H24" s="12" t="s">
        <v>15</v>
      </c>
      <c r="I24" s="12" t="s">
        <v>61</v>
      </c>
      <c r="J24" s="12" t="s">
        <v>60</v>
      </c>
      <c r="K24" s="23">
        <v>1931.2</v>
      </c>
    </row>
    <row r="25" spans="1:11" ht="37.5" customHeight="1">
      <c r="A25" s="60" t="s">
        <v>106</v>
      </c>
      <c r="B25" s="61"/>
      <c r="C25" s="61"/>
      <c r="D25" s="61"/>
      <c r="E25" s="62"/>
      <c r="F25" s="25">
        <v>835</v>
      </c>
      <c r="G25" s="12" t="s">
        <v>9</v>
      </c>
      <c r="H25" s="12" t="s">
        <v>15</v>
      </c>
      <c r="I25" s="12" t="s">
        <v>61</v>
      </c>
      <c r="J25" s="12" t="s">
        <v>62</v>
      </c>
      <c r="K25" s="23">
        <v>911</v>
      </c>
    </row>
    <row r="26" spans="1:11" ht="14.25" customHeight="1">
      <c r="A26" s="60" t="s">
        <v>63</v>
      </c>
      <c r="B26" s="61"/>
      <c r="C26" s="61"/>
      <c r="D26" s="61"/>
      <c r="E26" s="62"/>
      <c r="F26" s="25">
        <v>835</v>
      </c>
      <c r="G26" s="12" t="s">
        <v>9</v>
      </c>
      <c r="H26" s="12" t="s">
        <v>15</v>
      </c>
      <c r="I26" s="12" t="s">
        <v>61</v>
      </c>
      <c r="J26" s="12" t="s">
        <v>64</v>
      </c>
      <c r="K26" s="23">
        <v>30</v>
      </c>
    </row>
    <row r="27" spans="1:11" ht="28.5" customHeight="1">
      <c r="A27" s="60" t="s">
        <v>162</v>
      </c>
      <c r="B27" s="61"/>
      <c r="C27" s="61"/>
      <c r="D27" s="61"/>
      <c r="E27" s="62"/>
      <c r="F27" s="25">
        <v>835</v>
      </c>
      <c r="G27" s="12" t="s">
        <v>9</v>
      </c>
      <c r="H27" s="12" t="s">
        <v>15</v>
      </c>
      <c r="I27" s="12" t="s">
        <v>165</v>
      </c>
      <c r="J27" s="12"/>
      <c r="K27" s="23">
        <f>K28</f>
        <v>450</v>
      </c>
    </row>
    <row r="28" spans="1:11" ht="28.5" customHeight="1">
      <c r="A28" s="60" t="s">
        <v>107</v>
      </c>
      <c r="B28" s="61"/>
      <c r="C28" s="61"/>
      <c r="D28" s="61"/>
      <c r="E28" s="62"/>
      <c r="F28" s="25">
        <v>835</v>
      </c>
      <c r="G28" s="12" t="s">
        <v>9</v>
      </c>
      <c r="H28" s="12" t="s">
        <v>15</v>
      </c>
      <c r="I28" s="12" t="s">
        <v>165</v>
      </c>
      <c r="J28" s="12" t="s">
        <v>60</v>
      </c>
      <c r="K28" s="23">
        <v>450</v>
      </c>
    </row>
    <row r="29" spans="1:11" ht="20.25" customHeight="1">
      <c r="A29" s="60" t="s">
        <v>112</v>
      </c>
      <c r="B29" s="61"/>
      <c r="C29" s="61"/>
      <c r="D29" s="61"/>
      <c r="E29" s="62"/>
      <c r="F29" s="25">
        <v>835</v>
      </c>
      <c r="G29" s="12" t="s">
        <v>9</v>
      </c>
      <c r="H29" s="12" t="s">
        <v>15</v>
      </c>
      <c r="I29" s="12" t="s">
        <v>113</v>
      </c>
      <c r="J29" s="12"/>
      <c r="K29" s="23">
        <f>K30</f>
        <v>213.2</v>
      </c>
    </row>
    <row r="30" spans="1:11" ht="68.25" customHeight="1">
      <c r="A30" s="54" t="s">
        <v>114</v>
      </c>
      <c r="B30" s="55"/>
      <c r="C30" s="55"/>
      <c r="D30" s="55"/>
      <c r="E30" s="56"/>
      <c r="F30" s="25">
        <v>835</v>
      </c>
      <c r="G30" s="12" t="s">
        <v>9</v>
      </c>
      <c r="H30" s="12" t="s">
        <v>15</v>
      </c>
      <c r="I30" s="12" t="s">
        <v>115</v>
      </c>
      <c r="J30" s="12"/>
      <c r="K30" s="23">
        <f>K31+K35+K33</f>
        <v>213.2</v>
      </c>
    </row>
    <row r="31" spans="1:11" ht="49.5" customHeight="1">
      <c r="A31" s="60" t="s">
        <v>116</v>
      </c>
      <c r="B31" s="61"/>
      <c r="C31" s="61"/>
      <c r="D31" s="61"/>
      <c r="E31" s="62"/>
      <c r="F31" s="25">
        <v>835</v>
      </c>
      <c r="G31" s="12" t="s">
        <v>9</v>
      </c>
      <c r="H31" s="12" t="s">
        <v>15</v>
      </c>
      <c r="I31" s="12" t="s">
        <v>117</v>
      </c>
      <c r="J31" s="12"/>
      <c r="K31" s="23">
        <f>K32</f>
        <v>105.5</v>
      </c>
    </row>
    <row r="32" spans="1:11" ht="23.25" customHeight="1">
      <c r="A32" s="60" t="s">
        <v>41</v>
      </c>
      <c r="B32" s="61"/>
      <c r="C32" s="61"/>
      <c r="D32" s="61"/>
      <c r="E32" s="62"/>
      <c r="F32" s="25">
        <v>835</v>
      </c>
      <c r="G32" s="12" t="s">
        <v>9</v>
      </c>
      <c r="H32" s="12" t="s">
        <v>15</v>
      </c>
      <c r="I32" s="12" t="s">
        <v>117</v>
      </c>
      <c r="J32" s="12" t="s">
        <v>94</v>
      </c>
      <c r="K32" s="23">
        <v>105.5</v>
      </c>
    </row>
    <row r="33" spans="1:11" ht="71.25" customHeight="1">
      <c r="A33" s="60" t="s">
        <v>118</v>
      </c>
      <c r="B33" s="61"/>
      <c r="C33" s="61"/>
      <c r="D33" s="61"/>
      <c r="E33" s="62"/>
      <c r="F33" s="25">
        <v>835</v>
      </c>
      <c r="G33" s="12" t="s">
        <v>9</v>
      </c>
      <c r="H33" s="12" t="s">
        <v>15</v>
      </c>
      <c r="I33" s="12" t="s">
        <v>119</v>
      </c>
      <c r="J33" s="12"/>
      <c r="K33" s="23">
        <f>K34</f>
        <v>12.1</v>
      </c>
    </row>
    <row r="34" spans="1:11" ht="23.25" customHeight="1">
      <c r="A34" s="60" t="s">
        <v>41</v>
      </c>
      <c r="B34" s="61"/>
      <c r="C34" s="61"/>
      <c r="D34" s="61"/>
      <c r="E34" s="62"/>
      <c r="F34" s="47">
        <v>835</v>
      </c>
      <c r="G34" s="12" t="s">
        <v>9</v>
      </c>
      <c r="H34" s="12" t="s">
        <v>15</v>
      </c>
      <c r="I34" s="12" t="s">
        <v>119</v>
      </c>
      <c r="J34" s="12" t="s">
        <v>94</v>
      </c>
      <c r="K34" s="23">
        <v>12.1</v>
      </c>
    </row>
    <row r="35" spans="1:11" ht="49.5" customHeight="1">
      <c r="A35" s="60" t="s">
        <v>120</v>
      </c>
      <c r="B35" s="61"/>
      <c r="C35" s="61"/>
      <c r="D35" s="61"/>
      <c r="E35" s="62"/>
      <c r="F35" s="47">
        <v>835</v>
      </c>
      <c r="G35" s="12" t="s">
        <v>9</v>
      </c>
      <c r="H35" s="12" t="s">
        <v>15</v>
      </c>
      <c r="I35" s="12" t="s">
        <v>121</v>
      </c>
      <c r="J35" s="12"/>
      <c r="K35" s="23">
        <f>K36</f>
        <v>95.6</v>
      </c>
    </row>
    <row r="36" spans="1:11" ht="17.25" customHeight="1">
      <c r="A36" s="60" t="s">
        <v>41</v>
      </c>
      <c r="B36" s="61"/>
      <c r="C36" s="61"/>
      <c r="D36" s="61"/>
      <c r="E36" s="62"/>
      <c r="F36" s="25">
        <v>835</v>
      </c>
      <c r="G36" s="12" t="s">
        <v>9</v>
      </c>
      <c r="H36" s="12" t="s">
        <v>15</v>
      </c>
      <c r="I36" s="12" t="s">
        <v>121</v>
      </c>
      <c r="J36" s="12" t="s">
        <v>94</v>
      </c>
      <c r="K36" s="23">
        <v>95.6</v>
      </c>
    </row>
    <row r="37" spans="1:11" ht="39" customHeight="1">
      <c r="A37" s="78" t="s">
        <v>110</v>
      </c>
      <c r="B37" s="79"/>
      <c r="C37" s="79"/>
      <c r="D37" s="79"/>
      <c r="E37" s="80"/>
      <c r="F37" s="25">
        <v>835</v>
      </c>
      <c r="G37" s="12" t="s">
        <v>9</v>
      </c>
      <c r="H37" s="12" t="s">
        <v>45</v>
      </c>
      <c r="I37" s="12"/>
      <c r="J37" s="12"/>
      <c r="K37" s="23">
        <f>K38</f>
        <v>224.8</v>
      </c>
    </row>
    <row r="38" spans="1:11" ht="20.25" customHeight="1">
      <c r="A38" s="89" t="s">
        <v>112</v>
      </c>
      <c r="B38" s="90"/>
      <c r="C38" s="90"/>
      <c r="D38" s="90"/>
      <c r="E38" s="91"/>
      <c r="F38" s="25">
        <v>835</v>
      </c>
      <c r="G38" s="48" t="s">
        <v>9</v>
      </c>
      <c r="H38" s="48" t="s">
        <v>45</v>
      </c>
      <c r="I38" s="12" t="s">
        <v>113</v>
      </c>
      <c r="J38" s="12"/>
      <c r="K38" s="23">
        <f>K39</f>
        <v>224.8</v>
      </c>
    </row>
    <row r="39" spans="1:11" ht="66.75" customHeight="1">
      <c r="A39" s="54" t="s">
        <v>114</v>
      </c>
      <c r="B39" s="55"/>
      <c r="C39" s="55"/>
      <c r="D39" s="55"/>
      <c r="E39" s="56"/>
      <c r="F39" s="25">
        <v>835</v>
      </c>
      <c r="G39" s="48" t="s">
        <v>9</v>
      </c>
      <c r="H39" s="48" t="s">
        <v>45</v>
      </c>
      <c r="I39" s="12" t="s">
        <v>115</v>
      </c>
      <c r="J39" s="12"/>
      <c r="K39" s="23">
        <v>224.8</v>
      </c>
    </row>
    <row r="40" spans="1:11" ht="90.75" customHeight="1">
      <c r="A40" s="60" t="s">
        <v>179</v>
      </c>
      <c r="B40" s="71"/>
      <c r="C40" s="71"/>
      <c r="D40" s="71"/>
      <c r="E40" s="72"/>
      <c r="F40" s="25">
        <v>835</v>
      </c>
      <c r="G40" s="12" t="s">
        <v>9</v>
      </c>
      <c r="H40" s="12" t="s">
        <v>45</v>
      </c>
      <c r="I40" s="12" t="s">
        <v>122</v>
      </c>
      <c r="J40" s="12"/>
      <c r="K40" s="23">
        <v>124.8</v>
      </c>
    </row>
    <row r="41" spans="1:11" ht="18" customHeight="1">
      <c r="A41" s="60" t="s">
        <v>41</v>
      </c>
      <c r="B41" s="61"/>
      <c r="C41" s="61"/>
      <c r="D41" s="61"/>
      <c r="E41" s="62"/>
      <c r="F41" s="25">
        <v>835</v>
      </c>
      <c r="G41" s="12" t="s">
        <v>9</v>
      </c>
      <c r="H41" s="12" t="s">
        <v>45</v>
      </c>
      <c r="I41" s="12" t="s">
        <v>122</v>
      </c>
      <c r="J41" s="12" t="s">
        <v>94</v>
      </c>
      <c r="K41" s="23">
        <v>124.8</v>
      </c>
    </row>
    <row r="42" spans="1:11" ht="49.5" customHeight="1">
      <c r="A42" s="60" t="s">
        <v>123</v>
      </c>
      <c r="B42" s="61"/>
      <c r="C42" s="61"/>
      <c r="D42" s="61"/>
      <c r="E42" s="62"/>
      <c r="F42" s="25">
        <v>835</v>
      </c>
      <c r="G42" s="12" t="s">
        <v>9</v>
      </c>
      <c r="H42" s="12" t="s">
        <v>45</v>
      </c>
      <c r="I42" s="12" t="s">
        <v>124</v>
      </c>
      <c r="J42" s="12"/>
      <c r="K42" s="23">
        <v>100</v>
      </c>
    </row>
    <row r="43" spans="1:11" ht="23.25" customHeight="1">
      <c r="A43" s="60" t="s">
        <v>41</v>
      </c>
      <c r="B43" s="61"/>
      <c r="C43" s="61"/>
      <c r="D43" s="61"/>
      <c r="E43" s="62"/>
      <c r="F43" s="25">
        <v>835</v>
      </c>
      <c r="G43" s="12" t="s">
        <v>9</v>
      </c>
      <c r="H43" s="12" t="s">
        <v>45</v>
      </c>
      <c r="I43" s="12" t="s">
        <v>124</v>
      </c>
      <c r="J43" s="12" t="s">
        <v>94</v>
      </c>
      <c r="K43" s="23">
        <v>100</v>
      </c>
    </row>
    <row r="44" spans="1:11" ht="13.5" customHeight="1">
      <c r="A44" s="81" t="s">
        <v>16</v>
      </c>
      <c r="B44" s="82"/>
      <c r="C44" s="82"/>
      <c r="D44" s="82"/>
      <c r="E44" s="83"/>
      <c r="F44" s="25">
        <v>835</v>
      </c>
      <c r="G44" s="12" t="s">
        <v>9</v>
      </c>
      <c r="H44" s="12" t="s">
        <v>17</v>
      </c>
      <c r="I44" s="12"/>
      <c r="J44" s="12"/>
      <c r="K44" s="23">
        <f>K46</f>
        <v>10</v>
      </c>
    </row>
    <row r="45" spans="1:11" ht="13.5" customHeight="1">
      <c r="A45" s="54" t="s">
        <v>65</v>
      </c>
      <c r="B45" s="55"/>
      <c r="C45" s="55"/>
      <c r="D45" s="55"/>
      <c r="E45" s="56"/>
      <c r="F45" s="25">
        <v>835</v>
      </c>
      <c r="G45" s="12" t="s">
        <v>9</v>
      </c>
      <c r="H45" s="12" t="s">
        <v>17</v>
      </c>
      <c r="I45" s="12" t="s">
        <v>66</v>
      </c>
      <c r="J45" s="30"/>
      <c r="K45" s="23">
        <v>10</v>
      </c>
    </row>
    <row r="46" spans="1:11" ht="13.5" customHeight="1">
      <c r="A46" s="54" t="s">
        <v>67</v>
      </c>
      <c r="B46" s="55"/>
      <c r="C46" s="55"/>
      <c r="D46" s="55"/>
      <c r="E46" s="56"/>
      <c r="F46" s="25">
        <v>835</v>
      </c>
      <c r="G46" s="12" t="s">
        <v>9</v>
      </c>
      <c r="H46" s="12" t="s">
        <v>17</v>
      </c>
      <c r="I46" s="12" t="s">
        <v>68</v>
      </c>
      <c r="J46" s="30"/>
      <c r="K46" s="23">
        <v>10</v>
      </c>
    </row>
    <row r="47" spans="1:11" ht="15.75" customHeight="1">
      <c r="A47" s="60" t="s">
        <v>109</v>
      </c>
      <c r="B47" s="61"/>
      <c r="C47" s="61"/>
      <c r="D47" s="61"/>
      <c r="E47" s="62"/>
      <c r="F47" s="25">
        <v>835</v>
      </c>
      <c r="G47" s="12" t="s">
        <v>9</v>
      </c>
      <c r="H47" s="12" t="s">
        <v>17</v>
      </c>
      <c r="I47" s="12" t="s">
        <v>68</v>
      </c>
      <c r="J47" s="12" t="s">
        <v>69</v>
      </c>
      <c r="K47" s="23">
        <v>10</v>
      </c>
    </row>
    <row r="48" spans="1:11" ht="15" customHeight="1">
      <c r="A48" s="81" t="s">
        <v>18</v>
      </c>
      <c r="B48" s="87"/>
      <c r="C48" s="87"/>
      <c r="D48" s="87"/>
      <c r="E48" s="88"/>
      <c r="F48" s="25">
        <v>835</v>
      </c>
      <c r="G48" s="12" t="s">
        <v>9</v>
      </c>
      <c r="H48" s="12"/>
      <c r="I48" s="34"/>
      <c r="J48" s="12"/>
      <c r="K48" s="23">
        <f>K49+K52+K55</f>
        <v>67</v>
      </c>
    </row>
    <row r="49" spans="1:11" ht="15.75" customHeight="1">
      <c r="A49" s="60" t="s">
        <v>70</v>
      </c>
      <c r="B49" s="61"/>
      <c r="C49" s="61"/>
      <c r="D49" s="61"/>
      <c r="E49" s="62"/>
      <c r="F49" s="25">
        <v>835</v>
      </c>
      <c r="G49" s="12" t="s">
        <v>9</v>
      </c>
      <c r="H49" s="12" t="s">
        <v>19</v>
      </c>
      <c r="I49" s="12" t="s">
        <v>125</v>
      </c>
      <c r="J49" s="12"/>
      <c r="K49" s="23">
        <v>2.4</v>
      </c>
    </row>
    <row r="50" spans="1:11" ht="136.5" customHeight="1">
      <c r="A50" s="84" t="s">
        <v>95</v>
      </c>
      <c r="B50" s="85"/>
      <c r="C50" s="85"/>
      <c r="D50" s="85"/>
      <c r="E50" s="86"/>
      <c r="F50" s="25">
        <v>835</v>
      </c>
      <c r="G50" s="12" t="s">
        <v>9</v>
      </c>
      <c r="H50" s="12" t="s">
        <v>19</v>
      </c>
      <c r="I50" s="12" t="s">
        <v>126</v>
      </c>
      <c r="J50" s="12"/>
      <c r="K50" s="23">
        <v>2.4</v>
      </c>
    </row>
    <row r="51" spans="1:11" ht="42.75" customHeight="1">
      <c r="A51" s="60" t="s">
        <v>106</v>
      </c>
      <c r="B51" s="61"/>
      <c r="C51" s="61"/>
      <c r="D51" s="61"/>
      <c r="E51" s="62"/>
      <c r="F51" s="25">
        <v>835</v>
      </c>
      <c r="G51" s="12" t="s">
        <v>9</v>
      </c>
      <c r="H51" s="12" t="s">
        <v>19</v>
      </c>
      <c r="I51" s="12" t="s">
        <v>126</v>
      </c>
      <c r="J51" s="12" t="s">
        <v>62</v>
      </c>
      <c r="K51" s="23">
        <v>2.4</v>
      </c>
    </row>
    <row r="52" spans="1:11" ht="27.75" customHeight="1">
      <c r="A52" s="54" t="s">
        <v>127</v>
      </c>
      <c r="B52" s="64"/>
      <c r="C52" s="64"/>
      <c r="D52" s="64"/>
      <c r="E52" s="65"/>
      <c r="F52" s="25">
        <v>835</v>
      </c>
      <c r="G52" s="12" t="s">
        <v>9</v>
      </c>
      <c r="H52" s="12" t="s">
        <v>19</v>
      </c>
      <c r="I52" s="12" t="s">
        <v>128</v>
      </c>
      <c r="J52" s="12"/>
      <c r="K52" s="23">
        <f>K53</f>
        <v>3</v>
      </c>
    </row>
    <row r="53" spans="1:11" ht="31.5" customHeight="1">
      <c r="A53" s="60" t="s">
        <v>129</v>
      </c>
      <c r="B53" s="61"/>
      <c r="C53" s="61"/>
      <c r="D53" s="61"/>
      <c r="E53" s="62"/>
      <c r="F53" s="25">
        <v>835</v>
      </c>
      <c r="G53" s="12" t="s">
        <v>9</v>
      </c>
      <c r="H53" s="12" t="s">
        <v>19</v>
      </c>
      <c r="I53" s="12" t="s">
        <v>130</v>
      </c>
      <c r="J53" s="12"/>
      <c r="K53" s="23">
        <f>K54</f>
        <v>3</v>
      </c>
    </row>
    <row r="54" spans="1:15" ht="18" customHeight="1">
      <c r="A54" s="54" t="s">
        <v>63</v>
      </c>
      <c r="B54" s="55"/>
      <c r="C54" s="55"/>
      <c r="D54" s="55"/>
      <c r="E54" s="56"/>
      <c r="F54" s="25">
        <v>835</v>
      </c>
      <c r="G54" s="12" t="s">
        <v>9</v>
      </c>
      <c r="H54" s="12" t="s">
        <v>19</v>
      </c>
      <c r="I54" s="12" t="s">
        <v>130</v>
      </c>
      <c r="J54" s="12" t="s">
        <v>64</v>
      </c>
      <c r="K54" s="23">
        <v>3</v>
      </c>
      <c r="O54" s="19"/>
    </row>
    <row r="55" spans="1:11" ht="15.75" customHeight="1">
      <c r="A55" s="54" t="s">
        <v>131</v>
      </c>
      <c r="B55" s="64"/>
      <c r="C55" s="64"/>
      <c r="D55" s="64"/>
      <c r="E55" s="65"/>
      <c r="F55" s="25">
        <v>835</v>
      </c>
      <c r="G55" s="12" t="s">
        <v>9</v>
      </c>
      <c r="H55" s="12" t="s">
        <v>19</v>
      </c>
      <c r="I55" s="12" t="s">
        <v>132</v>
      </c>
      <c r="J55" s="12"/>
      <c r="K55" s="23">
        <f>K56</f>
        <v>61.6</v>
      </c>
    </row>
    <row r="56" spans="1:11" ht="41.25" customHeight="1">
      <c r="A56" s="60" t="s">
        <v>106</v>
      </c>
      <c r="B56" s="61"/>
      <c r="C56" s="61"/>
      <c r="D56" s="61"/>
      <c r="E56" s="62"/>
      <c r="F56" s="25">
        <v>835</v>
      </c>
      <c r="G56" s="12" t="s">
        <v>9</v>
      </c>
      <c r="H56" s="12" t="s">
        <v>19</v>
      </c>
      <c r="I56" s="12" t="s">
        <v>132</v>
      </c>
      <c r="J56" s="12" t="s">
        <v>62</v>
      </c>
      <c r="K56" s="23">
        <v>61.6</v>
      </c>
    </row>
    <row r="57" spans="1:11" ht="12.75" customHeight="1">
      <c r="A57" s="57" t="s">
        <v>20</v>
      </c>
      <c r="B57" s="58"/>
      <c r="C57" s="58"/>
      <c r="D57" s="58"/>
      <c r="E57" s="59"/>
      <c r="F57" s="25">
        <v>835</v>
      </c>
      <c r="G57" s="12" t="s">
        <v>13</v>
      </c>
      <c r="H57" s="12"/>
      <c r="I57" s="12"/>
      <c r="J57" s="12"/>
      <c r="K57" s="35">
        <f>K58</f>
        <v>370.1</v>
      </c>
    </row>
    <row r="58" spans="1:11" ht="14.25" customHeight="1">
      <c r="A58" s="81" t="s">
        <v>103</v>
      </c>
      <c r="B58" s="82"/>
      <c r="C58" s="82"/>
      <c r="D58" s="82"/>
      <c r="E58" s="83"/>
      <c r="F58" s="25">
        <v>835</v>
      </c>
      <c r="G58" s="12" t="s">
        <v>13</v>
      </c>
      <c r="H58" s="12" t="s">
        <v>11</v>
      </c>
      <c r="I58" s="12"/>
      <c r="J58" s="12"/>
      <c r="K58" s="35">
        <f>K59</f>
        <v>370.1</v>
      </c>
    </row>
    <row r="59" spans="1:11" ht="26.25" customHeight="1">
      <c r="A59" s="60" t="s">
        <v>70</v>
      </c>
      <c r="B59" s="61"/>
      <c r="C59" s="61"/>
      <c r="D59" s="61"/>
      <c r="E59" s="62"/>
      <c r="F59" s="25">
        <v>835</v>
      </c>
      <c r="G59" s="12" t="s">
        <v>13</v>
      </c>
      <c r="H59" s="12" t="s">
        <v>11</v>
      </c>
      <c r="I59" s="12" t="s">
        <v>125</v>
      </c>
      <c r="J59" s="12"/>
      <c r="K59" s="35">
        <f>K60</f>
        <v>370.1</v>
      </c>
    </row>
    <row r="60" spans="1:11" ht="30" customHeight="1">
      <c r="A60" s="54" t="s">
        <v>71</v>
      </c>
      <c r="B60" s="55"/>
      <c r="C60" s="55"/>
      <c r="D60" s="55"/>
      <c r="E60" s="56"/>
      <c r="F60" s="25">
        <v>835</v>
      </c>
      <c r="G60" s="12" t="s">
        <v>13</v>
      </c>
      <c r="H60" s="12" t="s">
        <v>11</v>
      </c>
      <c r="I60" s="12" t="s">
        <v>133</v>
      </c>
      <c r="J60" s="12"/>
      <c r="K60" s="35">
        <v>370.1</v>
      </c>
    </row>
    <row r="61" spans="1:11" ht="28.5" customHeight="1">
      <c r="A61" s="60" t="s">
        <v>107</v>
      </c>
      <c r="B61" s="61"/>
      <c r="C61" s="61"/>
      <c r="D61" s="61"/>
      <c r="E61" s="62"/>
      <c r="F61" s="25">
        <v>835</v>
      </c>
      <c r="G61" s="12" t="s">
        <v>13</v>
      </c>
      <c r="H61" s="12" t="s">
        <v>11</v>
      </c>
      <c r="I61" s="12" t="s">
        <v>133</v>
      </c>
      <c r="J61" s="12" t="s">
        <v>60</v>
      </c>
      <c r="K61" s="23">
        <v>345.94</v>
      </c>
    </row>
    <row r="62" spans="1:11" ht="40.5" customHeight="1">
      <c r="A62" s="60" t="s">
        <v>106</v>
      </c>
      <c r="B62" s="61"/>
      <c r="C62" s="61"/>
      <c r="D62" s="61"/>
      <c r="E62" s="62"/>
      <c r="F62" s="25">
        <v>835</v>
      </c>
      <c r="G62" s="12" t="s">
        <v>13</v>
      </c>
      <c r="H62" s="12" t="s">
        <v>11</v>
      </c>
      <c r="I62" s="12" t="s">
        <v>133</v>
      </c>
      <c r="J62" s="12" t="s">
        <v>62</v>
      </c>
      <c r="K62" s="35">
        <f>K60-K61</f>
        <v>24.160000000000025</v>
      </c>
    </row>
    <row r="63" spans="1:11" ht="27" customHeight="1">
      <c r="A63" s="57" t="s">
        <v>21</v>
      </c>
      <c r="B63" s="58"/>
      <c r="C63" s="58"/>
      <c r="D63" s="58"/>
      <c r="E63" s="59"/>
      <c r="F63" s="25">
        <v>835</v>
      </c>
      <c r="G63" s="12" t="s">
        <v>11</v>
      </c>
      <c r="H63" s="12"/>
      <c r="I63" s="12"/>
      <c r="J63" s="12"/>
      <c r="K63" s="23">
        <f>K64+K68</f>
        <v>111.4</v>
      </c>
    </row>
    <row r="64" spans="1:11" ht="39" customHeight="1">
      <c r="A64" s="52" t="s">
        <v>22</v>
      </c>
      <c r="B64" s="52"/>
      <c r="C64" s="52"/>
      <c r="D64" s="52"/>
      <c r="E64" s="52"/>
      <c r="F64" s="25">
        <v>835</v>
      </c>
      <c r="G64" s="12" t="s">
        <v>11</v>
      </c>
      <c r="H64" s="12" t="s">
        <v>23</v>
      </c>
      <c r="I64" s="12"/>
      <c r="J64" s="12"/>
      <c r="K64" s="23">
        <v>55.9</v>
      </c>
    </row>
    <row r="65" spans="1:11" ht="39" customHeight="1">
      <c r="A65" s="60" t="s">
        <v>72</v>
      </c>
      <c r="B65" s="61"/>
      <c r="C65" s="61"/>
      <c r="D65" s="61"/>
      <c r="E65" s="62"/>
      <c r="F65" s="25">
        <v>835</v>
      </c>
      <c r="G65" s="12" t="s">
        <v>11</v>
      </c>
      <c r="H65" s="12" t="s">
        <v>23</v>
      </c>
      <c r="I65" s="12" t="s">
        <v>134</v>
      </c>
      <c r="J65" s="12"/>
      <c r="K65" s="23">
        <f>K66</f>
        <v>55.9</v>
      </c>
    </row>
    <row r="66" spans="1:11" ht="38.25" customHeight="1">
      <c r="A66" s="54" t="s">
        <v>135</v>
      </c>
      <c r="B66" s="55"/>
      <c r="C66" s="55"/>
      <c r="D66" s="55"/>
      <c r="E66" s="56"/>
      <c r="F66" s="25">
        <v>835</v>
      </c>
      <c r="G66" s="12" t="s">
        <v>11</v>
      </c>
      <c r="H66" s="12" t="s">
        <v>23</v>
      </c>
      <c r="I66" s="12" t="s">
        <v>136</v>
      </c>
      <c r="J66" s="12"/>
      <c r="K66" s="23">
        <v>55.9</v>
      </c>
    </row>
    <row r="67" spans="1:11" ht="39.75" customHeight="1">
      <c r="A67" s="60" t="s">
        <v>106</v>
      </c>
      <c r="B67" s="61"/>
      <c r="C67" s="61"/>
      <c r="D67" s="61"/>
      <c r="E67" s="62"/>
      <c r="F67" s="25">
        <v>835</v>
      </c>
      <c r="G67" s="12" t="s">
        <v>11</v>
      </c>
      <c r="H67" s="12" t="s">
        <v>23</v>
      </c>
      <c r="I67" s="12" t="s">
        <v>136</v>
      </c>
      <c r="J67" s="12" t="s">
        <v>62</v>
      </c>
      <c r="K67" s="23">
        <v>55.9</v>
      </c>
    </row>
    <row r="68" spans="1:11" ht="15" customHeight="1">
      <c r="A68" s="52" t="s">
        <v>24</v>
      </c>
      <c r="B68" s="52"/>
      <c r="C68" s="52"/>
      <c r="D68" s="52"/>
      <c r="E68" s="52"/>
      <c r="F68" s="25">
        <v>835</v>
      </c>
      <c r="G68" s="12" t="s">
        <v>11</v>
      </c>
      <c r="H68" s="12" t="s">
        <v>25</v>
      </c>
      <c r="I68" s="36"/>
      <c r="J68" s="12"/>
      <c r="K68" s="23">
        <v>55.5</v>
      </c>
    </row>
    <row r="69" spans="1:11" ht="38.25" customHeight="1">
      <c r="A69" s="54" t="s">
        <v>73</v>
      </c>
      <c r="B69" s="55"/>
      <c r="C69" s="55"/>
      <c r="D69" s="55"/>
      <c r="E69" s="56"/>
      <c r="F69" s="25">
        <v>835</v>
      </c>
      <c r="G69" s="12" t="s">
        <v>11</v>
      </c>
      <c r="H69" s="37" t="s">
        <v>25</v>
      </c>
      <c r="I69" s="38" t="s">
        <v>137</v>
      </c>
      <c r="J69" s="39"/>
      <c r="K69" s="23">
        <v>55.5</v>
      </c>
    </row>
    <row r="70" spans="1:11" ht="27.75" customHeight="1">
      <c r="A70" s="54" t="s">
        <v>74</v>
      </c>
      <c r="B70" s="55"/>
      <c r="C70" s="55"/>
      <c r="D70" s="55"/>
      <c r="E70" s="56"/>
      <c r="F70" s="25">
        <v>835</v>
      </c>
      <c r="G70" s="12" t="s">
        <v>11</v>
      </c>
      <c r="H70" s="37" t="s">
        <v>25</v>
      </c>
      <c r="I70" s="38" t="s">
        <v>138</v>
      </c>
      <c r="J70" s="39"/>
      <c r="K70" s="23">
        <v>55.5</v>
      </c>
    </row>
    <row r="71" spans="1:11" ht="36.75" customHeight="1">
      <c r="A71" s="60" t="s">
        <v>106</v>
      </c>
      <c r="B71" s="61"/>
      <c r="C71" s="61"/>
      <c r="D71" s="61"/>
      <c r="E71" s="62"/>
      <c r="F71" s="25">
        <v>835</v>
      </c>
      <c r="G71" s="12" t="s">
        <v>11</v>
      </c>
      <c r="H71" s="37" t="s">
        <v>25</v>
      </c>
      <c r="I71" s="38" t="s">
        <v>138</v>
      </c>
      <c r="J71" s="39" t="s">
        <v>62</v>
      </c>
      <c r="K71" s="23">
        <v>55.5</v>
      </c>
    </row>
    <row r="72" spans="1:11" ht="16.5" customHeight="1">
      <c r="A72" s="57" t="s">
        <v>26</v>
      </c>
      <c r="B72" s="58"/>
      <c r="C72" s="58"/>
      <c r="D72" s="58"/>
      <c r="E72" s="59"/>
      <c r="F72" s="25">
        <v>835</v>
      </c>
      <c r="G72" s="12" t="s">
        <v>15</v>
      </c>
      <c r="H72" s="12"/>
      <c r="I72" s="41"/>
      <c r="J72" s="12"/>
      <c r="K72" s="23">
        <f>K73</f>
        <v>2546</v>
      </c>
    </row>
    <row r="73" spans="1:11" ht="19.5" customHeight="1">
      <c r="A73" s="78" t="s">
        <v>27</v>
      </c>
      <c r="B73" s="79"/>
      <c r="C73" s="79"/>
      <c r="D73" s="79"/>
      <c r="E73" s="80"/>
      <c r="F73" s="25">
        <v>835</v>
      </c>
      <c r="G73" s="12" t="s">
        <v>15</v>
      </c>
      <c r="H73" s="12" t="s">
        <v>23</v>
      </c>
      <c r="I73" s="36"/>
      <c r="J73" s="12"/>
      <c r="K73" s="23">
        <f>K74+K78</f>
        <v>2546</v>
      </c>
    </row>
    <row r="74" spans="1:11" ht="20.25" customHeight="1">
      <c r="A74" s="60" t="s">
        <v>112</v>
      </c>
      <c r="B74" s="61"/>
      <c r="C74" s="61"/>
      <c r="D74" s="61"/>
      <c r="E74" s="62"/>
      <c r="F74" s="25">
        <v>835</v>
      </c>
      <c r="G74" s="12" t="s">
        <v>15</v>
      </c>
      <c r="H74" s="12" t="s">
        <v>23</v>
      </c>
      <c r="I74" s="12" t="s">
        <v>113</v>
      </c>
      <c r="J74" s="12"/>
      <c r="K74" s="23">
        <f>K75</f>
        <v>500</v>
      </c>
    </row>
    <row r="75" spans="1:11" ht="68.25" customHeight="1">
      <c r="A75" s="54" t="s">
        <v>114</v>
      </c>
      <c r="B75" s="55"/>
      <c r="C75" s="55"/>
      <c r="D75" s="55"/>
      <c r="E75" s="56"/>
      <c r="F75" s="25">
        <v>835</v>
      </c>
      <c r="G75" s="12" t="s">
        <v>15</v>
      </c>
      <c r="H75" s="12" t="s">
        <v>23</v>
      </c>
      <c r="I75" s="12" t="s">
        <v>139</v>
      </c>
      <c r="J75" s="12"/>
      <c r="K75" s="23">
        <f>K76</f>
        <v>500</v>
      </c>
    </row>
    <row r="76" spans="1:11" ht="66.75" customHeight="1">
      <c r="A76" s="60" t="s">
        <v>111</v>
      </c>
      <c r="B76" s="61"/>
      <c r="C76" s="61"/>
      <c r="D76" s="61"/>
      <c r="E76" s="62"/>
      <c r="F76" s="25">
        <v>835</v>
      </c>
      <c r="G76" s="12" t="s">
        <v>15</v>
      </c>
      <c r="H76" s="12" t="s">
        <v>23</v>
      </c>
      <c r="I76" s="12" t="s">
        <v>140</v>
      </c>
      <c r="J76" s="12"/>
      <c r="K76" s="23">
        <f>K77</f>
        <v>500</v>
      </c>
    </row>
    <row r="77" spans="1:11" ht="23.25" customHeight="1">
      <c r="A77" s="60" t="s">
        <v>41</v>
      </c>
      <c r="B77" s="61"/>
      <c r="C77" s="61"/>
      <c r="D77" s="61"/>
      <c r="E77" s="62"/>
      <c r="F77" s="25">
        <v>835</v>
      </c>
      <c r="G77" s="12" t="s">
        <v>15</v>
      </c>
      <c r="H77" s="12" t="s">
        <v>23</v>
      </c>
      <c r="I77" s="12" t="s">
        <v>140</v>
      </c>
      <c r="J77" s="12" t="s">
        <v>94</v>
      </c>
      <c r="K77" s="23">
        <v>500</v>
      </c>
    </row>
    <row r="78" spans="1:11" ht="24" customHeight="1">
      <c r="A78" s="60" t="s">
        <v>141</v>
      </c>
      <c r="B78" s="61"/>
      <c r="C78" s="61"/>
      <c r="D78" s="61"/>
      <c r="E78" s="62"/>
      <c r="F78" s="25">
        <v>835</v>
      </c>
      <c r="G78" s="12" t="s">
        <v>15</v>
      </c>
      <c r="H78" s="37" t="s">
        <v>23</v>
      </c>
      <c r="I78" s="40" t="s">
        <v>143</v>
      </c>
      <c r="J78" s="39"/>
      <c r="K78" s="23">
        <f>K79</f>
        <v>2046</v>
      </c>
    </row>
    <row r="79" spans="1:11" ht="41.25" customHeight="1">
      <c r="A79" s="60" t="s">
        <v>142</v>
      </c>
      <c r="B79" s="61"/>
      <c r="C79" s="61"/>
      <c r="D79" s="61"/>
      <c r="E79" s="62"/>
      <c r="F79" s="25">
        <v>835</v>
      </c>
      <c r="G79" s="12" t="s">
        <v>15</v>
      </c>
      <c r="H79" s="37" t="s">
        <v>23</v>
      </c>
      <c r="I79" s="40" t="s">
        <v>144</v>
      </c>
      <c r="J79" s="39"/>
      <c r="K79" s="23">
        <f>K80</f>
        <v>2046</v>
      </c>
    </row>
    <row r="80" spans="1:11" ht="41.25" customHeight="1">
      <c r="A80" s="60" t="s">
        <v>106</v>
      </c>
      <c r="B80" s="61"/>
      <c r="C80" s="61"/>
      <c r="D80" s="61"/>
      <c r="E80" s="62"/>
      <c r="F80" s="25">
        <v>835</v>
      </c>
      <c r="G80" s="12" t="s">
        <v>15</v>
      </c>
      <c r="H80" s="37" t="s">
        <v>23</v>
      </c>
      <c r="I80" s="40" t="s">
        <v>144</v>
      </c>
      <c r="J80" s="39" t="s">
        <v>62</v>
      </c>
      <c r="K80" s="23">
        <v>2046</v>
      </c>
    </row>
    <row r="81" spans="1:11" ht="13.5" customHeight="1">
      <c r="A81" s="57" t="s">
        <v>28</v>
      </c>
      <c r="B81" s="58"/>
      <c r="C81" s="58"/>
      <c r="D81" s="58"/>
      <c r="E81" s="59"/>
      <c r="F81" s="25">
        <v>835</v>
      </c>
      <c r="G81" s="12" t="s">
        <v>29</v>
      </c>
      <c r="H81" s="12"/>
      <c r="I81" s="41"/>
      <c r="J81" s="12"/>
      <c r="K81" s="23">
        <f>K82+K88+K96</f>
        <v>1575.9</v>
      </c>
    </row>
    <row r="82" spans="1:11" ht="13.5" customHeight="1">
      <c r="A82" s="52" t="s">
        <v>30</v>
      </c>
      <c r="B82" s="52"/>
      <c r="C82" s="52"/>
      <c r="D82" s="52"/>
      <c r="E82" s="52"/>
      <c r="F82" s="25">
        <v>835</v>
      </c>
      <c r="G82" s="12" t="s">
        <v>29</v>
      </c>
      <c r="H82" s="12" t="s">
        <v>9</v>
      </c>
      <c r="I82" s="36"/>
      <c r="J82" s="12"/>
      <c r="K82" s="23">
        <f>K83+K86</f>
        <v>500</v>
      </c>
    </row>
    <row r="83" spans="1:11" ht="21.75" customHeight="1">
      <c r="A83" s="54" t="s">
        <v>145</v>
      </c>
      <c r="B83" s="55"/>
      <c r="C83" s="55"/>
      <c r="D83" s="55"/>
      <c r="E83" s="56"/>
      <c r="F83" s="25">
        <v>835</v>
      </c>
      <c r="G83" s="12" t="s">
        <v>29</v>
      </c>
      <c r="H83" s="37" t="s">
        <v>9</v>
      </c>
      <c r="I83" s="38" t="s">
        <v>146</v>
      </c>
      <c r="J83" s="39"/>
      <c r="K83" s="23">
        <f>K84</f>
        <v>200</v>
      </c>
    </row>
    <row r="84" spans="1:12" ht="31.5" customHeight="1">
      <c r="A84" s="54" t="s">
        <v>147</v>
      </c>
      <c r="B84" s="55"/>
      <c r="C84" s="55"/>
      <c r="D84" s="55"/>
      <c r="E84" s="56"/>
      <c r="F84" s="25">
        <v>835</v>
      </c>
      <c r="G84" s="12" t="s">
        <v>29</v>
      </c>
      <c r="H84" s="37" t="s">
        <v>9</v>
      </c>
      <c r="I84" s="38" t="s">
        <v>148</v>
      </c>
      <c r="J84" s="39"/>
      <c r="K84" s="23">
        <f>K85</f>
        <v>200</v>
      </c>
      <c r="L84" s="19"/>
    </row>
    <row r="85" spans="1:12" ht="38.25" customHeight="1">
      <c r="A85" s="60" t="s">
        <v>106</v>
      </c>
      <c r="B85" s="61"/>
      <c r="C85" s="61"/>
      <c r="D85" s="61"/>
      <c r="E85" s="62"/>
      <c r="F85" s="25">
        <v>835</v>
      </c>
      <c r="G85" s="12" t="s">
        <v>29</v>
      </c>
      <c r="H85" s="37" t="s">
        <v>9</v>
      </c>
      <c r="I85" s="38" t="s">
        <v>148</v>
      </c>
      <c r="J85" s="39" t="s">
        <v>62</v>
      </c>
      <c r="K85" s="23">
        <v>200</v>
      </c>
      <c r="L85" s="19"/>
    </row>
    <row r="86" spans="1:11" ht="28.5" customHeight="1">
      <c r="A86" s="60" t="s">
        <v>162</v>
      </c>
      <c r="B86" s="61"/>
      <c r="C86" s="61"/>
      <c r="D86" s="61"/>
      <c r="E86" s="62"/>
      <c r="F86" s="25">
        <v>835</v>
      </c>
      <c r="G86" s="12" t="s">
        <v>29</v>
      </c>
      <c r="H86" s="12" t="s">
        <v>9</v>
      </c>
      <c r="I86" s="12" t="s">
        <v>166</v>
      </c>
      <c r="J86" s="12"/>
      <c r="K86" s="23">
        <f>K88</f>
        <v>300</v>
      </c>
    </row>
    <row r="87" spans="1:12" ht="38.25" customHeight="1">
      <c r="A87" s="60" t="s">
        <v>106</v>
      </c>
      <c r="B87" s="61"/>
      <c r="C87" s="61"/>
      <c r="D87" s="61"/>
      <c r="E87" s="62"/>
      <c r="F87" s="25">
        <v>835</v>
      </c>
      <c r="G87" s="12" t="s">
        <v>29</v>
      </c>
      <c r="H87" s="37" t="s">
        <v>9</v>
      </c>
      <c r="I87" s="12" t="s">
        <v>166</v>
      </c>
      <c r="J87" s="39" t="s">
        <v>62</v>
      </c>
      <c r="K87" s="23">
        <v>300</v>
      </c>
      <c r="L87" s="19"/>
    </row>
    <row r="88" spans="1:11" ht="16.5" customHeight="1">
      <c r="A88" s="52" t="s">
        <v>31</v>
      </c>
      <c r="B88" s="52"/>
      <c r="C88" s="52"/>
      <c r="D88" s="52"/>
      <c r="E88" s="52"/>
      <c r="F88" s="25">
        <v>835</v>
      </c>
      <c r="G88" s="12" t="s">
        <v>29</v>
      </c>
      <c r="H88" s="12" t="s">
        <v>13</v>
      </c>
      <c r="I88" s="12"/>
      <c r="J88" s="12"/>
      <c r="K88" s="23">
        <f>K91+K94</f>
        <v>300</v>
      </c>
    </row>
    <row r="89" spans="1:11" ht="2.25" customHeight="1" hidden="1">
      <c r="A89" s="60" t="s">
        <v>75</v>
      </c>
      <c r="B89" s="61"/>
      <c r="C89" s="61"/>
      <c r="D89" s="61"/>
      <c r="E89" s="62"/>
      <c r="F89" s="25">
        <v>835</v>
      </c>
      <c r="G89" s="12" t="s">
        <v>29</v>
      </c>
      <c r="H89" s="12" t="s">
        <v>13</v>
      </c>
      <c r="I89" s="12" t="s">
        <v>76</v>
      </c>
      <c r="J89" s="12" t="s">
        <v>77</v>
      </c>
      <c r="K89" s="23">
        <v>0</v>
      </c>
    </row>
    <row r="90" spans="1:11" ht="14.25" customHeight="1" hidden="1">
      <c r="A90" s="20"/>
      <c r="B90" s="21"/>
      <c r="C90" s="21"/>
      <c r="D90" s="21"/>
      <c r="E90" s="22"/>
      <c r="F90" s="25">
        <v>835</v>
      </c>
      <c r="G90" s="12" t="s">
        <v>29</v>
      </c>
      <c r="H90" s="12" t="s">
        <v>13</v>
      </c>
      <c r="I90" s="12" t="s">
        <v>76</v>
      </c>
      <c r="J90" s="12" t="s">
        <v>78</v>
      </c>
      <c r="K90" s="23"/>
    </row>
    <row r="91" spans="1:11" ht="37.5" customHeight="1">
      <c r="A91" s="54" t="s">
        <v>49</v>
      </c>
      <c r="B91" s="55"/>
      <c r="C91" s="55"/>
      <c r="D91" s="55"/>
      <c r="E91" s="56"/>
      <c r="F91" s="25">
        <v>835</v>
      </c>
      <c r="G91" s="12" t="s">
        <v>29</v>
      </c>
      <c r="H91" s="12" t="s">
        <v>13</v>
      </c>
      <c r="I91" s="12" t="s">
        <v>50</v>
      </c>
      <c r="J91" s="12"/>
      <c r="K91" s="23">
        <f>K92</f>
        <v>150</v>
      </c>
    </row>
    <row r="92" spans="1:11" ht="38.25" customHeight="1">
      <c r="A92" s="54" t="s">
        <v>100</v>
      </c>
      <c r="B92" s="55"/>
      <c r="C92" s="55"/>
      <c r="D92" s="55"/>
      <c r="E92" s="56"/>
      <c r="F92" s="25">
        <v>835</v>
      </c>
      <c r="G92" s="12" t="s">
        <v>29</v>
      </c>
      <c r="H92" s="12" t="s">
        <v>13</v>
      </c>
      <c r="I92" s="12" t="s">
        <v>99</v>
      </c>
      <c r="J92" s="12"/>
      <c r="K92" s="23">
        <f>K93</f>
        <v>150</v>
      </c>
    </row>
    <row r="93" spans="1:11" ht="45" customHeight="1">
      <c r="A93" s="60" t="s">
        <v>106</v>
      </c>
      <c r="B93" s="61"/>
      <c r="C93" s="61"/>
      <c r="D93" s="61"/>
      <c r="E93" s="62"/>
      <c r="F93" s="25"/>
      <c r="G93" s="12" t="s">
        <v>29</v>
      </c>
      <c r="H93" s="12" t="s">
        <v>13</v>
      </c>
      <c r="I93" s="12" t="s">
        <v>99</v>
      </c>
      <c r="J93" s="12" t="s">
        <v>62</v>
      </c>
      <c r="K93" s="23">
        <v>150</v>
      </c>
    </row>
    <row r="94" spans="1:11" ht="28.5" customHeight="1">
      <c r="A94" s="60" t="s">
        <v>162</v>
      </c>
      <c r="B94" s="61"/>
      <c r="C94" s="61"/>
      <c r="D94" s="61"/>
      <c r="E94" s="62"/>
      <c r="F94" s="25">
        <v>835</v>
      </c>
      <c r="G94" s="12" t="s">
        <v>29</v>
      </c>
      <c r="H94" s="12" t="s">
        <v>13</v>
      </c>
      <c r="I94" s="12" t="s">
        <v>167</v>
      </c>
      <c r="J94" s="12"/>
      <c r="K94" s="23">
        <f>K95</f>
        <v>150</v>
      </c>
    </row>
    <row r="95" spans="1:12" ht="38.25" customHeight="1">
      <c r="A95" s="60" t="s">
        <v>106</v>
      </c>
      <c r="B95" s="61"/>
      <c r="C95" s="61"/>
      <c r="D95" s="61"/>
      <c r="E95" s="62"/>
      <c r="F95" s="25">
        <v>835</v>
      </c>
      <c r="G95" s="12" t="s">
        <v>29</v>
      </c>
      <c r="H95" s="37" t="s">
        <v>13</v>
      </c>
      <c r="I95" s="12" t="s">
        <v>167</v>
      </c>
      <c r="J95" s="39" t="s">
        <v>62</v>
      </c>
      <c r="K95" s="23">
        <v>150</v>
      </c>
      <c r="L95" s="19"/>
    </row>
    <row r="96" spans="1:12" ht="15" customHeight="1">
      <c r="A96" s="52" t="s">
        <v>32</v>
      </c>
      <c r="B96" s="52"/>
      <c r="C96" s="52"/>
      <c r="D96" s="52"/>
      <c r="E96" s="52"/>
      <c r="F96" s="25">
        <v>835</v>
      </c>
      <c r="G96" s="12" t="s">
        <v>29</v>
      </c>
      <c r="H96" s="12" t="s">
        <v>11</v>
      </c>
      <c r="I96" s="36"/>
      <c r="J96" s="12"/>
      <c r="K96" s="23">
        <f>ROUND((K98+K100+K102+K104+K106),1)</f>
        <v>775.9</v>
      </c>
      <c r="L96" s="19"/>
    </row>
    <row r="97" spans="1:12" ht="15" customHeight="1">
      <c r="A97" s="60" t="s">
        <v>149</v>
      </c>
      <c r="B97" s="61"/>
      <c r="C97" s="61"/>
      <c r="D97" s="61"/>
      <c r="E97" s="62"/>
      <c r="F97" s="25">
        <v>835</v>
      </c>
      <c r="G97" s="12" t="s">
        <v>29</v>
      </c>
      <c r="H97" s="37" t="s">
        <v>11</v>
      </c>
      <c r="I97" s="36" t="s">
        <v>150</v>
      </c>
      <c r="J97" s="39"/>
      <c r="K97" s="23">
        <f>K98+K102+K104</f>
        <v>475.9</v>
      </c>
      <c r="L97" s="19"/>
    </row>
    <row r="98" spans="1:11" ht="12.75" customHeight="1">
      <c r="A98" s="54" t="s">
        <v>79</v>
      </c>
      <c r="B98" s="55"/>
      <c r="C98" s="55"/>
      <c r="D98" s="55"/>
      <c r="E98" s="56"/>
      <c r="F98" s="25">
        <v>835</v>
      </c>
      <c r="G98" s="12" t="s">
        <v>29</v>
      </c>
      <c r="H98" s="37" t="s">
        <v>11</v>
      </c>
      <c r="I98" s="42" t="s">
        <v>151</v>
      </c>
      <c r="J98" s="39"/>
      <c r="K98" s="23">
        <v>355.9</v>
      </c>
    </row>
    <row r="99" spans="1:11" ht="39" customHeight="1">
      <c r="A99" s="60" t="s">
        <v>106</v>
      </c>
      <c r="B99" s="61"/>
      <c r="C99" s="61"/>
      <c r="D99" s="61"/>
      <c r="E99" s="62"/>
      <c r="F99" s="25">
        <v>835</v>
      </c>
      <c r="G99" s="12" t="s">
        <v>29</v>
      </c>
      <c r="H99" s="37" t="s">
        <v>11</v>
      </c>
      <c r="I99" s="42" t="s">
        <v>151</v>
      </c>
      <c r="J99" s="39" t="s">
        <v>62</v>
      </c>
      <c r="K99" s="23">
        <v>451.4</v>
      </c>
    </row>
    <row r="100" spans="1:11" ht="89.25" customHeight="1" hidden="1">
      <c r="A100" s="54"/>
      <c r="B100" s="55"/>
      <c r="C100" s="55"/>
      <c r="D100" s="55"/>
      <c r="E100" s="56"/>
      <c r="F100" s="25">
        <v>835</v>
      </c>
      <c r="G100" s="12" t="s">
        <v>29</v>
      </c>
      <c r="H100" s="37" t="s">
        <v>11</v>
      </c>
      <c r="I100" s="12" t="s">
        <v>80</v>
      </c>
      <c r="J100" s="39"/>
      <c r="K100" s="23"/>
    </row>
    <row r="101" spans="1:11" ht="36.75" customHeight="1" hidden="1">
      <c r="A101" s="60"/>
      <c r="B101" s="61"/>
      <c r="C101" s="61"/>
      <c r="D101" s="61"/>
      <c r="E101" s="62"/>
      <c r="F101" s="25">
        <v>835</v>
      </c>
      <c r="G101" s="12" t="s">
        <v>29</v>
      </c>
      <c r="H101" s="37" t="s">
        <v>11</v>
      </c>
      <c r="I101" s="12" t="s">
        <v>80</v>
      </c>
      <c r="J101" s="39" t="s">
        <v>62</v>
      </c>
      <c r="K101" s="23"/>
    </row>
    <row r="102" spans="1:11" ht="15" customHeight="1">
      <c r="A102" s="54" t="s">
        <v>81</v>
      </c>
      <c r="B102" s="55"/>
      <c r="C102" s="55"/>
      <c r="D102" s="55"/>
      <c r="E102" s="56"/>
      <c r="F102" s="25">
        <v>835</v>
      </c>
      <c r="G102" s="12" t="s">
        <v>29</v>
      </c>
      <c r="H102" s="37" t="s">
        <v>11</v>
      </c>
      <c r="I102" s="42" t="s">
        <v>152</v>
      </c>
      <c r="J102" s="39"/>
      <c r="K102" s="23">
        <f>K103</f>
        <v>30</v>
      </c>
    </row>
    <row r="103" spans="1:11" ht="36" customHeight="1">
      <c r="A103" s="60" t="s">
        <v>106</v>
      </c>
      <c r="B103" s="61"/>
      <c r="C103" s="61"/>
      <c r="D103" s="61"/>
      <c r="E103" s="62"/>
      <c r="F103" s="25">
        <v>835</v>
      </c>
      <c r="G103" s="26" t="s">
        <v>29</v>
      </c>
      <c r="H103" s="37" t="s">
        <v>11</v>
      </c>
      <c r="I103" s="42" t="s">
        <v>152</v>
      </c>
      <c r="J103" s="39" t="s">
        <v>62</v>
      </c>
      <c r="K103" s="23">
        <v>30</v>
      </c>
    </row>
    <row r="104" spans="1:11" ht="27" customHeight="1">
      <c r="A104" s="54" t="s">
        <v>82</v>
      </c>
      <c r="B104" s="55"/>
      <c r="C104" s="55"/>
      <c r="D104" s="55"/>
      <c r="E104" s="56"/>
      <c r="F104" s="25">
        <v>835</v>
      </c>
      <c r="G104" s="12" t="s">
        <v>29</v>
      </c>
      <c r="H104" s="37" t="s">
        <v>11</v>
      </c>
      <c r="I104" s="42" t="s">
        <v>153</v>
      </c>
      <c r="J104" s="39"/>
      <c r="K104" s="23">
        <f>K105</f>
        <v>90</v>
      </c>
    </row>
    <row r="105" spans="1:11" ht="38.25" customHeight="1">
      <c r="A105" s="60" t="s">
        <v>106</v>
      </c>
      <c r="B105" s="61"/>
      <c r="C105" s="61"/>
      <c r="D105" s="61"/>
      <c r="E105" s="62"/>
      <c r="F105" s="25">
        <v>835</v>
      </c>
      <c r="G105" s="43" t="s">
        <v>29</v>
      </c>
      <c r="H105" s="37" t="s">
        <v>11</v>
      </c>
      <c r="I105" s="42" t="s">
        <v>153</v>
      </c>
      <c r="J105" s="39" t="s">
        <v>62</v>
      </c>
      <c r="K105" s="23">
        <v>90</v>
      </c>
    </row>
    <row r="106" spans="1:11" ht="28.5" customHeight="1">
      <c r="A106" s="60" t="s">
        <v>162</v>
      </c>
      <c r="B106" s="61"/>
      <c r="C106" s="61"/>
      <c r="D106" s="61"/>
      <c r="E106" s="62"/>
      <c r="F106" s="25">
        <v>835</v>
      </c>
      <c r="G106" s="12" t="s">
        <v>29</v>
      </c>
      <c r="H106" s="12" t="s">
        <v>11</v>
      </c>
      <c r="I106" s="12" t="s">
        <v>168</v>
      </c>
      <c r="J106" s="12"/>
      <c r="K106" s="23">
        <f>K107</f>
        <v>300</v>
      </c>
    </row>
    <row r="107" spans="1:12" ht="38.25" customHeight="1">
      <c r="A107" s="60" t="s">
        <v>106</v>
      </c>
      <c r="B107" s="61"/>
      <c r="C107" s="61"/>
      <c r="D107" s="61"/>
      <c r="E107" s="62"/>
      <c r="F107" s="25">
        <v>835</v>
      </c>
      <c r="G107" s="12" t="s">
        <v>29</v>
      </c>
      <c r="H107" s="37" t="s">
        <v>11</v>
      </c>
      <c r="I107" s="12" t="s">
        <v>168</v>
      </c>
      <c r="J107" s="39" t="s">
        <v>62</v>
      </c>
      <c r="K107" s="23">
        <v>300</v>
      </c>
      <c r="L107" s="19"/>
    </row>
    <row r="108" spans="1:11" ht="17.25" customHeight="1">
      <c r="A108" s="57" t="s">
        <v>33</v>
      </c>
      <c r="B108" s="58"/>
      <c r="C108" s="58"/>
      <c r="D108" s="58"/>
      <c r="E108" s="59"/>
      <c r="F108" s="25">
        <v>835</v>
      </c>
      <c r="G108" s="12" t="s">
        <v>34</v>
      </c>
      <c r="H108" s="12"/>
      <c r="I108" s="41"/>
      <c r="J108" s="12"/>
      <c r="K108" s="23">
        <f>ROUND(K109,1)</f>
        <v>26.1</v>
      </c>
    </row>
    <row r="109" spans="1:11" ht="12.75" customHeight="1">
      <c r="A109" s="52" t="s">
        <v>35</v>
      </c>
      <c r="B109" s="52"/>
      <c r="C109" s="52"/>
      <c r="D109" s="52"/>
      <c r="E109" s="52"/>
      <c r="F109" s="25">
        <v>835</v>
      </c>
      <c r="G109" s="12" t="s">
        <v>34</v>
      </c>
      <c r="H109" s="12" t="s">
        <v>34</v>
      </c>
      <c r="I109" s="12"/>
      <c r="J109" s="12"/>
      <c r="K109" s="23">
        <f>K110</f>
        <v>26.1</v>
      </c>
    </row>
    <row r="110" spans="1:11" ht="19.5" customHeight="1">
      <c r="A110" s="54" t="s">
        <v>83</v>
      </c>
      <c r="B110" s="55"/>
      <c r="C110" s="55"/>
      <c r="D110" s="55"/>
      <c r="E110" s="56"/>
      <c r="F110" s="25">
        <v>835</v>
      </c>
      <c r="G110" s="12" t="s">
        <v>34</v>
      </c>
      <c r="H110" s="12" t="s">
        <v>34</v>
      </c>
      <c r="I110" s="12" t="s">
        <v>84</v>
      </c>
      <c r="J110" s="12"/>
      <c r="K110" s="23">
        <f>K111</f>
        <v>26.1</v>
      </c>
    </row>
    <row r="111" spans="1:11" ht="15" customHeight="1">
      <c r="A111" s="54" t="s">
        <v>85</v>
      </c>
      <c r="B111" s="55"/>
      <c r="C111" s="55"/>
      <c r="D111" s="55"/>
      <c r="E111" s="56"/>
      <c r="F111" s="25">
        <v>835</v>
      </c>
      <c r="G111" s="12" t="s">
        <v>34</v>
      </c>
      <c r="H111" s="12" t="s">
        <v>34</v>
      </c>
      <c r="I111" s="12" t="s">
        <v>84</v>
      </c>
      <c r="J111" s="12"/>
      <c r="K111" s="23">
        <v>26.1</v>
      </c>
    </row>
    <row r="112" spans="1:11" ht="45" customHeight="1">
      <c r="A112" s="60" t="s">
        <v>106</v>
      </c>
      <c r="B112" s="61"/>
      <c r="C112" s="61"/>
      <c r="D112" s="61"/>
      <c r="E112" s="62"/>
      <c r="F112" s="25">
        <v>835</v>
      </c>
      <c r="G112" s="12" t="s">
        <v>34</v>
      </c>
      <c r="H112" s="12" t="s">
        <v>34</v>
      </c>
      <c r="I112" s="12" t="s">
        <v>84</v>
      </c>
      <c r="J112" s="12" t="s">
        <v>62</v>
      </c>
      <c r="K112" s="23">
        <v>26.1</v>
      </c>
    </row>
    <row r="113" spans="1:11" ht="17.25" customHeight="1">
      <c r="A113" s="57" t="s">
        <v>104</v>
      </c>
      <c r="B113" s="58"/>
      <c r="C113" s="58"/>
      <c r="D113" s="58"/>
      <c r="E113" s="59"/>
      <c r="F113" s="25">
        <v>835</v>
      </c>
      <c r="G113" s="12" t="s">
        <v>44</v>
      </c>
      <c r="H113" s="12"/>
      <c r="I113" s="41"/>
      <c r="J113" s="12"/>
      <c r="K113" s="23">
        <f>ROUND(K114,1)</f>
        <v>4872.6</v>
      </c>
    </row>
    <row r="114" spans="1:11" ht="12.75" customHeight="1">
      <c r="A114" s="78" t="s">
        <v>105</v>
      </c>
      <c r="B114" s="79"/>
      <c r="C114" s="79"/>
      <c r="D114" s="79"/>
      <c r="E114" s="80"/>
      <c r="F114" s="25">
        <v>835</v>
      </c>
      <c r="G114" s="12" t="s">
        <v>44</v>
      </c>
      <c r="H114" s="12" t="s">
        <v>9</v>
      </c>
      <c r="I114" s="34"/>
      <c r="J114" s="12"/>
      <c r="K114" s="23">
        <f>K119+K115+K122</f>
        <v>4872.6</v>
      </c>
    </row>
    <row r="115" spans="1:11" ht="20.25" customHeight="1">
      <c r="A115" s="60" t="s">
        <v>112</v>
      </c>
      <c r="B115" s="61"/>
      <c r="C115" s="61"/>
      <c r="D115" s="61"/>
      <c r="E115" s="62"/>
      <c r="F115" s="25">
        <v>835</v>
      </c>
      <c r="G115" s="12" t="s">
        <v>44</v>
      </c>
      <c r="H115" s="12" t="s">
        <v>9</v>
      </c>
      <c r="I115" s="12" t="s">
        <v>113</v>
      </c>
      <c r="J115" s="12"/>
      <c r="K115" s="23">
        <f>K116</f>
        <v>4326.1</v>
      </c>
    </row>
    <row r="116" spans="1:11" ht="68.25" customHeight="1">
      <c r="A116" s="54" t="s">
        <v>114</v>
      </c>
      <c r="B116" s="55"/>
      <c r="C116" s="55"/>
      <c r="D116" s="55"/>
      <c r="E116" s="56"/>
      <c r="F116" s="44">
        <v>835</v>
      </c>
      <c r="G116" s="12" t="s">
        <v>44</v>
      </c>
      <c r="H116" s="12" t="s">
        <v>9</v>
      </c>
      <c r="I116" s="12" t="s">
        <v>115</v>
      </c>
      <c r="J116" s="12"/>
      <c r="K116" s="23">
        <f>K117</f>
        <v>4326.1</v>
      </c>
    </row>
    <row r="117" spans="1:11" ht="46.5" customHeight="1">
      <c r="A117" s="60" t="s">
        <v>154</v>
      </c>
      <c r="B117" s="61"/>
      <c r="C117" s="61"/>
      <c r="D117" s="61"/>
      <c r="E117" s="62"/>
      <c r="F117" s="44">
        <v>835</v>
      </c>
      <c r="G117" s="12" t="s">
        <v>44</v>
      </c>
      <c r="H117" s="12" t="s">
        <v>9</v>
      </c>
      <c r="I117" s="12" t="s">
        <v>155</v>
      </c>
      <c r="J117" s="12"/>
      <c r="K117" s="23">
        <f>K118</f>
        <v>4326.1</v>
      </c>
    </row>
    <row r="118" spans="1:11" ht="23.25" customHeight="1">
      <c r="A118" s="60" t="s">
        <v>41</v>
      </c>
      <c r="B118" s="61"/>
      <c r="C118" s="61"/>
      <c r="D118" s="61"/>
      <c r="E118" s="62"/>
      <c r="F118" s="29">
        <v>835</v>
      </c>
      <c r="G118" s="12" t="s">
        <v>44</v>
      </c>
      <c r="H118" s="12" t="s">
        <v>9</v>
      </c>
      <c r="I118" s="12" t="s">
        <v>155</v>
      </c>
      <c r="J118" s="12" t="s">
        <v>94</v>
      </c>
      <c r="K118" s="23">
        <v>4326.1</v>
      </c>
    </row>
    <row r="119" spans="1:11" ht="28.5" customHeight="1">
      <c r="A119" s="60" t="s">
        <v>162</v>
      </c>
      <c r="B119" s="61"/>
      <c r="C119" s="61"/>
      <c r="D119" s="61"/>
      <c r="E119" s="62"/>
      <c r="F119" s="29">
        <v>835</v>
      </c>
      <c r="G119" s="12" t="s">
        <v>44</v>
      </c>
      <c r="H119" s="12" t="s">
        <v>9</v>
      </c>
      <c r="I119" s="12" t="s">
        <v>169</v>
      </c>
      <c r="J119" s="12"/>
      <c r="K119" s="23">
        <f>K120+K121</f>
        <v>295.5</v>
      </c>
    </row>
    <row r="120" spans="1:11" ht="15" customHeight="1">
      <c r="A120" s="54" t="s">
        <v>108</v>
      </c>
      <c r="B120" s="55"/>
      <c r="C120" s="55"/>
      <c r="D120" s="55"/>
      <c r="E120" s="56"/>
      <c r="F120" s="25">
        <v>835</v>
      </c>
      <c r="G120" s="12" t="s">
        <v>44</v>
      </c>
      <c r="H120" s="12" t="s">
        <v>9</v>
      </c>
      <c r="I120" s="12" t="s">
        <v>169</v>
      </c>
      <c r="J120" s="12" t="s">
        <v>93</v>
      </c>
      <c r="K120" s="23">
        <v>120</v>
      </c>
    </row>
    <row r="121" spans="1:11" ht="39.75" customHeight="1">
      <c r="A121" s="60" t="s">
        <v>106</v>
      </c>
      <c r="B121" s="61"/>
      <c r="C121" s="61"/>
      <c r="D121" s="61"/>
      <c r="E121" s="62"/>
      <c r="F121" s="29">
        <v>835</v>
      </c>
      <c r="G121" s="12" t="s">
        <v>44</v>
      </c>
      <c r="H121" s="12" t="s">
        <v>9</v>
      </c>
      <c r="I121" s="12" t="s">
        <v>169</v>
      </c>
      <c r="J121" s="12" t="s">
        <v>62</v>
      </c>
      <c r="K121" s="23">
        <v>175.5</v>
      </c>
    </row>
    <row r="122" spans="1:11" ht="15" customHeight="1">
      <c r="A122" s="60" t="s">
        <v>181</v>
      </c>
      <c r="B122" s="71"/>
      <c r="C122" s="71"/>
      <c r="D122" s="71"/>
      <c r="E122" s="72"/>
      <c r="F122" s="12" t="s">
        <v>183</v>
      </c>
      <c r="G122" s="12" t="s">
        <v>44</v>
      </c>
      <c r="H122" s="12" t="s">
        <v>9</v>
      </c>
      <c r="I122" s="12" t="s">
        <v>182</v>
      </c>
      <c r="J122" s="23"/>
      <c r="K122" s="23">
        <v>251</v>
      </c>
    </row>
    <row r="123" spans="1:11" ht="14.25" customHeight="1">
      <c r="A123" s="54" t="s">
        <v>108</v>
      </c>
      <c r="B123" s="55"/>
      <c r="C123" s="55"/>
      <c r="D123" s="55"/>
      <c r="E123" s="56"/>
      <c r="F123" s="12" t="s">
        <v>183</v>
      </c>
      <c r="G123" s="12" t="s">
        <v>44</v>
      </c>
      <c r="H123" s="12" t="s">
        <v>9</v>
      </c>
      <c r="I123" s="12" t="s">
        <v>182</v>
      </c>
      <c r="J123" s="23">
        <v>110</v>
      </c>
      <c r="K123" s="23">
        <v>251</v>
      </c>
    </row>
    <row r="124" spans="1:11" ht="12.75" customHeight="1">
      <c r="A124" s="57" t="s">
        <v>38</v>
      </c>
      <c r="B124" s="58"/>
      <c r="C124" s="58"/>
      <c r="D124" s="58"/>
      <c r="E124" s="59"/>
      <c r="F124" s="8">
        <v>835</v>
      </c>
      <c r="G124" s="12" t="s">
        <v>25</v>
      </c>
      <c r="H124" s="12"/>
      <c r="I124" s="12"/>
      <c r="J124" s="12"/>
      <c r="K124" s="23">
        <f>K125</f>
        <v>249.4</v>
      </c>
    </row>
    <row r="125" spans="1:11" ht="15" customHeight="1">
      <c r="A125" s="60" t="s">
        <v>39</v>
      </c>
      <c r="B125" s="61"/>
      <c r="C125" s="61"/>
      <c r="D125" s="61"/>
      <c r="E125" s="62"/>
      <c r="F125" s="8">
        <v>835</v>
      </c>
      <c r="G125" s="12" t="s">
        <v>25</v>
      </c>
      <c r="H125" s="12" t="s">
        <v>9</v>
      </c>
      <c r="I125" s="12"/>
      <c r="J125" s="12"/>
      <c r="K125" s="23">
        <f>K126</f>
        <v>249.4</v>
      </c>
    </row>
    <row r="126" spans="1:11" ht="13.5" customHeight="1">
      <c r="A126" s="60" t="s">
        <v>86</v>
      </c>
      <c r="B126" s="61"/>
      <c r="C126" s="61"/>
      <c r="D126" s="61"/>
      <c r="E126" s="62"/>
      <c r="F126" s="8">
        <v>835</v>
      </c>
      <c r="G126" s="12" t="s">
        <v>25</v>
      </c>
      <c r="H126" s="12" t="s">
        <v>9</v>
      </c>
      <c r="I126" s="12" t="s">
        <v>87</v>
      </c>
      <c r="J126" s="12"/>
      <c r="K126" s="23">
        <f>K128</f>
        <v>249.4</v>
      </c>
    </row>
    <row r="127" spans="1:11" ht="15" customHeight="1">
      <c r="A127" s="75" t="s">
        <v>157</v>
      </c>
      <c r="B127" s="76"/>
      <c r="C127" s="76"/>
      <c r="D127" s="76"/>
      <c r="E127" s="77"/>
      <c r="F127" s="8">
        <v>835</v>
      </c>
      <c r="G127" s="36" t="s">
        <v>25</v>
      </c>
      <c r="H127" s="36" t="s">
        <v>9</v>
      </c>
      <c r="I127" s="12" t="s">
        <v>88</v>
      </c>
      <c r="J127" s="36"/>
      <c r="K127" s="45">
        <v>249.4</v>
      </c>
    </row>
    <row r="128" spans="1:11" ht="15.75" customHeight="1">
      <c r="A128" s="75" t="s">
        <v>89</v>
      </c>
      <c r="B128" s="76"/>
      <c r="C128" s="76"/>
      <c r="D128" s="76"/>
      <c r="E128" s="77"/>
      <c r="F128" s="8">
        <v>835</v>
      </c>
      <c r="G128" s="36" t="s">
        <v>25</v>
      </c>
      <c r="H128" s="36" t="s">
        <v>9</v>
      </c>
      <c r="I128" s="12" t="s">
        <v>88</v>
      </c>
      <c r="J128" s="36" t="s">
        <v>90</v>
      </c>
      <c r="K128" s="45">
        <v>249.4</v>
      </c>
    </row>
    <row r="129" spans="1:11" ht="16.5" customHeight="1">
      <c r="A129" s="57" t="s">
        <v>36</v>
      </c>
      <c r="B129" s="73"/>
      <c r="C129" s="73"/>
      <c r="D129" s="73"/>
      <c r="E129" s="74"/>
      <c r="F129" s="8">
        <v>835</v>
      </c>
      <c r="G129" s="12" t="s">
        <v>17</v>
      </c>
      <c r="H129" s="12"/>
      <c r="I129" s="12"/>
      <c r="J129" s="12"/>
      <c r="K129" s="23">
        <f>K130</f>
        <v>2849</v>
      </c>
    </row>
    <row r="130" spans="1:11" ht="15" customHeight="1">
      <c r="A130" s="52" t="s">
        <v>37</v>
      </c>
      <c r="B130" s="52"/>
      <c r="C130" s="52"/>
      <c r="D130" s="52"/>
      <c r="E130" s="52"/>
      <c r="F130" s="8">
        <v>835</v>
      </c>
      <c r="G130" s="12" t="s">
        <v>17</v>
      </c>
      <c r="H130" s="12" t="s">
        <v>9</v>
      </c>
      <c r="I130" s="12"/>
      <c r="J130" s="12"/>
      <c r="K130" s="23">
        <f>K134+K131</f>
        <v>2849</v>
      </c>
    </row>
    <row r="131" spans="1:11" ht="23.25" customHeight="1">
      <c r="A131" s="60" t="s">
        <v>162</v>
      </c>
      <c r="B131" s="61"/>
      <c r="C131" s="61"/>
      <c r="D131" s="61"/>
      <c r="E131" s="62"/>
      <c r="F131" s="8">
        <v>835</v>
      </c>
      <c r="G131" s="12" t="s">
        <v>17</v>
      </c>
      <c r="H131" s="12" t="s">
        <v>9</v>
      </c>
      <c r="I131" s="12" t="s">
        <v>170</v>
      </c>
      <c r="J131" s="12"/>
      <c r="K131" s="23">
        <f>K132</f>
        <v>437.6</v>
      </c>
    </row>
    <row r="132" spans="1:11" ht="39.75" customHeight="1">
      <c r="A132" s="60" t="s">
        <v>106</v>
      </c>
      <c r="B132" s="61"/>
      <c r="C132" s="61"/>
      <c r="D132" s="61"/>
      <c r="E132" s="62"/>
      <c r="F132" s="8">
        <v>835</v>
      </c>
      <c r="G132" s="12" t="s">
        <v>17</v>
      </c>
      <c r="H132" s="12" t="s">
        <v>9</v>
      </c>
      <c r="I132" s="12" t="s">
        <v>170</v>
      </c>
      <c r="J132" s="12" t="s">
        <v>62</v>
      </c>
      <c r="K132" s="23">
        <v>437.6</v>
      </c>
    </row>
    <row r="133" spans="1:11" ht="27.75" customHeight="1">
      <c r="A133" s="54" t="s">
        <v>156</v>
      </c>
      <c r="B133" s="55"/>
      <c r="C133" s="55"/>
      <c r="D133" s="55"/>
      <c r="E133" s="56"/>
      <c r="F133" s="8">
        <v>835</v>
      </c>
      <c r="G133" s="12" t="s">
        <v>17</v>
      </c>
      <c r="H133" s="12" t="s">
        <v>9</v>
      </c>
      <c r="I133" s="12" t="s">
        <v>158</v>
      </c>
      <c r="J133" s="12"/>
      <c r="K133" s="23">
        <f>K134</f>
        <v>2411.4</v>
      </c>
    </row>
    <row r="134" spans="1:11" ht="27" customHeight="1">
      <c r="A134" s="54" t="s">
        <v>91</v>
      </c>
      <c r="B134" s="55"/>
      <c r="C134" s="55"/>
      <c r="D134" s="55"/>
      <c r="E134" s="56"/>
      <c r="F134" s="8">
        <v>835</v>
      </c>
      <c r="G134" s="12" t="s">
        <v>17</v>
      </c>
      <c r="H134" s="12" t="s">
        <v>9</v>
      </c>
      <c r="I134" s="12" t="s">
        <v>171</v>
      </c>
      <c r="J134" s="12"/>
      <c r="K134" s="23">
        <f>K136+K137+K138</f>
        <v>2411.4</v>
      </c>
    </row>
    <row r="135" spans="1:13" ht="1.5" customHeight="1" hidden="1">
      <c r="A135" s="57" t="s">
        <v>92</v>
      </c>
      <c r="B135" s="58"/>
      <c r="C135" s="58"/>
      <c r="D135" s="58"/>
      <c r="E135" s="59"/>
      <c r="F135" s="8">
        <v>835</v>
      </c>
      <c r="G135" s="12"/>
      <c r="H135" s="12"/>
      <c r="I135" s="12"/>
      <c r="J135" s="12"/>
      <c r="K135" s="23">
        <v>0</v>
      </c>
      <c r="M135" s="18"/>
    </row>
    <row r="136" spans="1:11" ht="15.75" customHeight="1">
      <c r="A136" s="60" t="s">
        <v>108</v>
      </c>
      <c r="B136" s="61"/>
      <c r="C136" s="61"/>
      <c r="D136" s="61"/>
      <c r="E136" s="62"/>
      <c r="F136" s="8">
        <v>835</v>
      </c>
      <c r="G136" s="12" t="s">
        <v>17</v>
      </c>
      <c r="H136" s="12" t="s">
        <v>9</v>
      </c>
      <c r="I136" s="12" t="s">
        <v>171</v>
      </c>
      <c r="J136" s="12" t="s">
        <v>93</v>
      </c>
      <c r="K136" s="5">
        <v>1770</v>
      </c>
    </row>
    <row r="137" spans="1:11" ht="41.25" customHeight="1">
      <c r="A137" s="60" t="s">
        <v>106</v>
      </c>
      <c r="B137" s="61"/>
      <c r="C137" s="61"/>
      <c r="D137" s="61"/>
      <c r="E137" s="62"/>
      <c r="F137" s="8">
        <v>835</v>
      </c>
      <c r="G137" s="12" t="s">
        <v>17</v>
      </c>
      <c r="H137" s="12" t="s">
        <v>9</v>
      </c>
      <c r="I137" s="12" t="s">
        <v>171</v>
      </c>
      <c r="J137" s="12" t="s">
        <v>62</v>
      </c>
      <c r="K137" s="5">
        <f>1221-588.6</f>
        <v>632.4</v>
      </c>
    </row>
    <row r="138" spans="1:11" ht="16.5" customHeight="1">
      <c r="A138" s="60" t="s">
        <v>63</v>
      </c>
      <c r="B138" s="61"/>
      <c r="C138" s="61"/>
      <c r="D138" s="61"/>
      <c r="E138" s="62"/>
      <c r="F138" s="8">
        <v>835</v>
      </c>
      <c r="G138" s="12" t="s">
        <v>17</v>
      </c>
      <c r="H138" s="12" t="s">
        <v>9</v>
      </c>
      <c r="I138" s="12" t="s">
        <v>171</v>
      </c>
      <c r="J138" s="12" t="s">
        <v>64</v>
      </c>
      <c r="K138" s="5">
        <v>9</v>
      </c>
    </row>
    <row r="139" spans="1:13" ht="12.75">
      <c r="A139" s="52" t="s">
        <v>40</v>
      </c>
      <c r="B139" s="52"/>
      <c r="C139" s="52"/>
      <c r="D139" s="52"/>
      <c r="E139" s="52"/>
      <c r="F139" s="10"/>
      <c r="G139" s="10"/>
      <c r="H139" s="10"/>
      <c r="I139" s="10"/>
      <c r="J139" s="10"/>
      <c r="K139" s="4">
        <f>ROUND((K124+K113+K129+K108+K96+K88+K82+K63+K57+K13+K72),2)</f>
        <v>17269.7</v>
      </c>
      <c r="M139" s="18"/>
    </row>
    <row r="145" ht="12.75">
      <c r="L145" s="18"/>
    </row>
  </sheetData>
  <sheetProtection/>
  <mergeCells count="131">
    <mergeCell ref="H1:J3"/>
    <mergeCell ref="A129:E129"/>
    <mergeCell ref="A130:E130"/>
    <mergeCell ref="A133:E133"/>
    <mergeCell ref="A116:E116"/>
    <mergeCell ref="A117:E117"/>
    <mergeCell ref="A118:E118"/>
    <mergeCell ref="A119:E119"/>
    <mergeCell ref="A120:E120"/>
    <mergeCell ref="A124:E124"/>
    <mergeCell ref="A125:E125"/>
    <mergeCell ref="A139:E139"/>
    <mergeCell ref="A135:E135"/>
    <mergeCell ref="A136:E136"/>
    <mergeCell ref="A127:E127"/>
    <mergeCell ref="A128:E128"/>
    <mergeCell ref="A132:E132"/>
    <mergeCell ref="A134:E134"/>
    <mergeCell ref="A131:E131"/>
    <mergeCell ref="A137:E137"/>
    <mergeCell ref="A138:E138"/>
    <mergeCell ref="A126:E126"/>
    <mergeCell ref="A110:E110"/>
    <mergeCell ref="A111:E111"/>
    <mergeCell ref="A112:E112"/>
    <mergeCell ref="A113:E113"/>
    <mergeCell ref="A121:E121"/>
    <mergeCell ref="A122:E122"/>
    <mergeCell ref="A123:E123"/>
    <mergeCell ref="A98:E98"/>
    <mergeCell ref="A99:E99"/>
    <mergeCell ref="A114:E114"/>
    <mergeCell ref="A115:E115"/>
    <mergeCell ref="A102:E102"/>
    <mergeCell ref="A103:E103"/>
    <mergeCell ref="A104:E104"/>
    <mergeCell ref="A105:E105"/>
    <mergeCell ref="A108:E108"/>
    <mergeCell ref="A109:E109"/>
    <mergeCell ref="A83:E83"/>
    <mergeCell ref="A84:E84"/>
    <mergeCell ref="A92:E92"/>
    <mergeCell ref="A93:E93"/>
    <mergeCell ref="A96:E96"/>
    <mergeCell ref="A97:E97"/>
    <mergeCell ref="A94:E94"/>
    <mergeCell ref="A95:E95"/>
    <mergeCell ref="A77:E77"/>
    <mergeCell ref="A78:E78"/>
    <mergeCell ref="A89:E89"/>
    <mergeCell ref="A91:E91"/>
    <mergeCell ref="A86:E86"/>
    <mergeCell ref="A87:E87"/>
    <mergeCell ref="A81:E81"/>
    <mergeCell ref="A82:E82"/>
    <mergeCell ref="A85:E85"/>
    <mergeCell ref="A88:E88"/>
    <mergeCell ref="A79:E79"/>
    <mergeCell ref="A80:E80"/>
    <mergeCell ref="A67:E67"/>
    <mergeCell ref="A68:E68"/>
    <mergeCell ref="A69:E69"/>
    <mergeCell ref="A70:E70"/>
    <mergeCell ref="A73:E73"/>
    <mergeCell ref="A74:E74"/>
    <mergeCell ref="A75:E75"/>
    <mergeCell ref="A76:E76"/>
    <mergeCell ref="A57:E57"/>
    <mergeCell ref="A58:E58"/>
    <mergeCell ref="A71:E71"/>
    <mergeCell ref="A72:E72"/>
    <mergeCell ref="A61:E61"/>
    <mergeCell ref="A62:E62"/>
    <mergeCell ref="A63:E63"/>
    <mergeCell ref="A64:E64"/>
    <mergeCell ref="A65:E65"/>
    <mergeCell ref="A66:E66"/>
    <mergeCell ref="A59:E59"/>
    <mergeCell ref="A60:E60"/>
    <mergeCell ref="A49:E49"/>
    <mergeCell ref="A50:E50"/>
    <mergeCell ref="A51:E51"/>
    <mergeCell ref="A52:E52"/>
    <mergeCell ref="A53:E53"/>
    <mergeCell ref="A54:E54"/>
    <mergeCell ref="A55:E55"/>
    <mergeCell ref="A56:E56"/>
    <mergeCell ref="A45:E45"/>
    <mergeCell ref="A46:E46"/>
    <mergeCell ref="A28:E28"/>
    <mergeCell ref="A31:E31"/>
    <mergeCell ref="A35:E35"/>
    <mergeCell ref="A32:E32"/>
    <mergeCell ref="A33:E33"/>
    <mergeCell ref="A34:E34"/>
    <mergeCell ref="A47:E47"/>
    <mergeCell ref="A48:E48"/>
    <mergeCell ref="A37:E37"/>
    <mergeCell ref="A38:E38"/>
    <mergeCell ref="A39:E39"/>
    <mergeCell ref="A40:E40"/>
    <mergeCell ref="A41:E41"/>
    <mergeCell ref="A42:E42"/>
    <mergeCell ref="A43:E43"/>
    <mergeCell ref="A44:E44"/>
    <mergeCell ref="A9:K9"/>
    <mergeCell ref="A10:E10"/>
    <mergeCell ref="A11:E11"/>
    <mergeCell ref="A13:E13"/>
    <mergeCell ref="A12:E12"/>
    <mergeCell ref="A27:E27"/>
    <mergeCell ref="A107:E107"/>
    <mergeCell ref="A100:E100"/>
    <mergeCell ref="A101:E101"/>
    <mergeCell ref="A20:E20"/>
    <mergeCell ref="A22:E22"/>
    <mergeCell ref="A36:E36"/>
    <mergeCell ref="A23:E23"/>
    <mergeCell ref="A24:E24"/>
    <mergeCell ref="A25:E25"/>
    <mergeCell ref="A26:E26"/>
    <mergeCell ref="A106:E106"/>
    <mergeCell ref="A21:E21"/>
    <mergeCell ref="A19:E19"/>
    <mergeCell ref="A14:E14"/>
    <mergeCell ref="A15:E15"/>
    <mergeCell ref="A16:E16"/>
    <mergeCell ref="A17:E17"/>
    <mergeCell ref="A18:E18"/>
    <mergeCell ref="A29:E29"/>
    <mergeCell ref="A30:E30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P15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5.8515625" style="1" customWidth="1"/>
    <col min="7" max="7" width="6.8515625" style="1" customWidth="1"/>
    <col min="8" max="8" width="9.57421875" style="1" customWidth="1"/>
    <col min="9" max="9" width="8.00390625" style="1" customWidth="1"/>
    <col min="10" max="10" width="8.28125" style="1" customWidth="1"/>
    <col min="11" max="11" width="10.8515625" style="1" customWidth="1"/>
    <col min="12" max="12" width="10.28125" style="1" customWidth="1"/>
    <col min="13" max="16384" width="9.140625" style="1" customWidth="1"/>
  </cols>
  <sheetData>
    <row r="1" spans="8:12" ht="12.75" customHeight="1">
      <c r="H1" s="2"/>
      <c r="I1" s="96" t="s">
        <v>193</v>
      </c>
      <c r="J1" s="96"/>
      <c r="K1" s="96"/>
      <c r="L1" s="2"/>
    </row>
    <row r="2" spans="8:12" ht="12.75">
      <c r="H2" s="2"/>
      <c r="I2" s="96"/>
      <c r="J2" s="96"/>
      <c r="K2" s="96"/>
      <c r="L2" s="2"/>
    </row>
    <row r="3" spans="8:12" ht="12.75" customHeight="1">
      <c r="H3" s="2"/>
      <c r="I3" s="96"/>
      <c r="J3" s="96"/>
      <c r="K3" s="96"/>
      <c r="L3" s="2"/>
    </row>
    <row r="4" spans="8:12" ht="12.75" customHeight="1">
      <c r="H4" s="2"/>
      <c r="I4" s="2" t="s">
        <v>192</v>
      </c>
      <c r="K4" s="2"/>
      <c r="L4" s="2"/>
    </row>
    <row r="5" spans="8:12" ht="12.75" customHeight="1">
      <c r="H5" s="2"/>
      <c r="I5" s="2" t="s">
        <v>0</v>
      </c>
      <c r="K5" s="2"/>
      <c r="L5" s="2"/>
    </row>
    <row r="6" spans="8:12" ht="12.75">
      <c r="H6" s="2"/>
      <c r="I6" s="2" t="s">
        <v>1</v>
      </c>
      <c r="K6" s="2"/>
      <c r="L6" s="2"/>
    </row>
    <row r="7" spans="8:12" ht="12.75">
      <c r="H7" s="2"/>
      <c r="I7" s="2" t="s">
        <v>186</v>
      </c>
      <c r="K7" s="2"/>
      <c r="L7" s="2"/>
    </row>
    <row r="8" spans="8:11" ht="12.75">
      <c r="H8" s="2"/>
      <c r="I8" s="2" t="s">
        <v>187</v>
      </c>
      <c r="K8" s="2"/>
    </row>
    <row r="10" spans="1:12" ht="56.25" customHeight="1">
      <c r="A10" s="68" t="s">
        <v>102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2" spans="1:12" ht="32.25">
      <c r="A12" s="69" t="s">
        <v>3</v>
      </c>
      <c r="B12" s="69"/>
      <c r="C12" s="69"/>
      <c r="D12" s="69"/>
      <c r="E12" s="69"/>
      <c r="F12" s="31" t="s">
        <v>51</v>
      </c>
      <c r="G12" s="31" t="s">
        <v>5</v>
      </c>
      <c r="H12" s="32" t="s">
        <v>6</v>
      </c>
      <c r="I12" s="32" t="s">
        <v>52</v>
      </c>
      <c r="J12" s="32" t="s">
        <v>48</v>
      </c>
      <c r="K12" s="33" t="s">
        <v>163</v>
      </c>
      <c r="L12" s="33" t="s">
        <v>96</v>
      </c>
    </row>
    <row r="13" spans="1:12" ht="12.75">
      <c r="A13" s="70">
        <v>1</v>
      </c>
      <c r="B13" s="70"/>
      <c r="C13" s="70"/>
      <c r="D13" s="70"/>
      <c r="E13" s="70"/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</row>
    <row r="14" spans="1:12" ht="15.75" customHeight="1">
      <c r="A14" s="57" t="s">
        <v>2</v>
      </c>
      <c r="B14" s="58"/>
      <c r="C14" s="58"/>
      <c r="D14" s="58"/>
      <c r="E14" s="59"/>
      <c r="F14" s="10">
        <v>835</v>
      </c>
      <c r="G14" s="10"/>
      <c r="H14" s="10"/>
      <c r="I14" s="10"/>
      <c r="J14" s="10"/>
      <c r="K14" s="46">
        <f>K147</f>
        <v>17527.4</v>
      </c>
      <c r="L14" s="46">
        <f>L147</f>
        <v>19097.600000000002</v>
      </c>
    </row>
    <row r="15" spans="1:12" ht="14.25" customHeight="1">
      <c r="A15" s="92" t="s">
        <v>8</v>
      </c>
      <c r="B15" s="92"/>
      <c r="C15" s="92"/>
      <c r="D15" s="92"/>
      <c r="E15" s="92"/>
      <c r="F15" s="25">
        <v>835</v>
      </c>
      <c r="G15" s="12" t="s">
        <v>9</v>
      </c>
      <c r="H15" s="12"/>
      <c r="I15" s="12"/>
      <c r="J15" s="12"/>
      <c r="K15" s="23">
        <f>K23+K50+K46+K16+K39</f>
        <v>4664.599999999999</v>
      </c>
      <c r="L15" s="23">
        <f>L23+L50+L46+L16+L39</f>
        <v>4664.599999999999</v>
      </c>
    </row>
    <row r="16" spans="1:12" ht="45.75" customHeight="1">
      <c r="A16" s="78" t="s">
        <v>12</v>
      </c>
      <c r="B16" s="79"/>
      <c r="C16" s="79"/>
      <c r="D16" s="79"/>
      <c r="E16" s="80"/>
      <c r="F16" s="25">
        <v>835</v>
      </c>
      <c r="G16" s="12" t="s">
        <v>9</v>
      </c>
      <c r="H16" s="12" t="s">
        <v>13</v>
      </c>
      <c r="I16" s="12"/>
      <c r="J16" s="12"/>
      <c r="K16" s="23">
        <f>K17+K21</f>
        <v>832</v>
      </c>
      <c r="L16" s="23">
        <f>L17+L21</f>
        <v>832</v>
      </c>
    </row>
    <row r="17" spans="1:12" ht="30" customHeight="1">
      <c r="A17" s="54" t="s">
        <v>54</v>
      </c>
      <c r="B17" s="55"/>
      <c r="C17" s="55"/>
      <c r="D17" s="55"/>
      <c r="E17" s="56"/>
      <c r="F17" s="25">
        <v>835</v>
      </c>
      <c r="G17" s="12" t="s">
        <v>9</v>
      </c>
      <c r="H17" s="12" t="s">
        <v>13</v>
      </c>
      <c r="I17" s="12" t="s">
        <v>55</v>
      </c>
      <c r="J17" s="12"/>
      <c r="K17" s="23">
        <v>752</v>
      </c>
      <c r="L17" s="23">
        <v>752</v>
      </c>
    </row>
    <row r="18" spans="1:12" ht="18" customHeight="1">
      <c r="A18" s="54" t="s">
        <v>56</v>
      </c>
      <c r="B18" s="55"/>
      <c r="C18" s="55"/>
      <c r="D18" s="55"/>
      <c r="E18" s="56"/>
      <c r="F18" s="25">
        <v>835</v>
      </c>
      <c r="G18" s="12" t="s">
        <v>9</v>
      </c>
      <c r="H18" s="12" t="s">
        <v>13</v>
      </c>
      <c r="I18" s="12" t="s">
        <v>57</v>
      </c>
      <c r="J18" s="12"/>
      <c r="K18" s="23">
        <v>752</v>
      </c>
      <c r="L18" s="23">
        <v>752</v>
      </c>
    </row>
    <row r="19" spans="1:12" ht="28.5" customHeight="1">
      <c r="A19" s="60" t="s">
        <v>58</v>
      </c>
      <c r="B19" s="61"/>
      <c r="C19" s="61"/>
      <c r="D19" s="61"/>
      <c r="E19" s="62"/>
      <c r="F19" s="25">
        <v>835</v>
      </c>
      <c r="G19" s="12" t="s">
        <v>9</v>
      </c>
      <c r="H19" s="12" t="s">
        <v>13</v>
      </c>
      <c r="I19" s="12" t="s">
        <v>59</v>
      </c>
      <c r="J19" s="12"/>
      <c r="K19" s="23">
        <v>752</v>
      </c>
      <c r="L19" s="23">
        <v>752</v>
      </c>
    </row>
    <row r="20" spans="1:12" ht="28.5" customHeight="1">
      <c r="A20" s="60" t="s">
        <v>107</v>
      </c>
      <c r="B20" s="61"/>
      <c r="C20" s="61"/>
      <c r="D20" s="61"/>
      <c r="E20" s="62"/>
      <c r="F20" s="25">
        <v>835</v>
      </c>
      <c r="G20" s="12" t="s">
        <v>9</v>
      </c>
      <c r="H20" s="12" t="s">
        <v>13</v>
      </c>
      <c r="I20" s="12" t="s">
        <v>59</v>
      </c>
      <c r="J20" s="12" t="s">
        <v>60</v>
      </c>
      <c r="K20" s="23">
        <v>752</v>
      </c>
      <c r="L20" s="23">
        <v>752</v>
      </c>
    </row>
    <row r="21" spans="1:12" ht="28.5" customHeight="1">
      <c r="A21" s="60" t="s">
        <v>162</v>
      </c>
      <c r="B21" s="61"/>
      <c r="C21" s="61"/>
      <c r="D21" s="61"/>
      <c r="E21" s="62"/>
      <c r="F21" s="25">
        <v>835</v>
      </c>
      <c r="G21" s="12" t="s">
        <v>9</v>
      </c>
      <c r="H21" s="12" t="s">
        <v>13</v>
      </c>
      <c r="I21" s="12" t="s">
        <v>164</v>
      </c>
      <c r="J21" s="12"/>
      <c r="K21" s="23">
        <f>K22</f>
        <v>80</v>
      </c>
      <c r="L21" s="23">
        <f>L22</f>
        <v>80</v>
      </c>
    </row>
    <row r="22" spans="1:12" ht="28.5" customHeight="1">
      <c r="A22" s="60" t="s">
        <v>107</v>
      </c>
      <c r="B22" s="61"/>
      <c r="C22" s="61"/>
      <c r="D22" s="61"/>
      <c r="E22" s="62"/>
      <c r="F22" s="25">
        <v>835</v>
      </c>
      <c r="G22" s="12" t="s">
        <v>9</v>
      </c>
      <c r="H22" s="12" t="s">
        <v>13</v>
      </c>
      <c r="I22" s="12" t="s">
        <v>164</v>
      </c>
      <c r="J22" s="12" t="s">
        <v>60</v>
      </c>
      <c r="K22" s="23">
        <v>80</v>
      </c>
      <c r="L22" s="23">
        <v>80</v>
      </c>
    </row>
    <row r="23" spans="1:12" ht="51.75" customHeight="1">
      <c r="A23" s="52" t="s">
        <v>14</v>
      </c>
      <c r="B23" s="52"/>
      <c r="C23" s="52"/>
      <c r="D23" s="52"/>
      <c r="E23" s="52"/>
      <c r="F23" s="25">
        <v>835</v>
      </c>
      <c r="G23" s="12" t="s">
        <v>9</v>
      </c>
      <c r="H23" s="12" t="s">
        <v>15</v>
      </c>
      <c r="I23" s="12"/>
      <c r="J23" s="12"/>
      <c r="K23" s="23">
        <f>K24+K31+K29</f>
        <v>3535.3999999999996</v>
      </c>
      <c r="L23" s="23">
        <f>L24+L31+L29</f>
        <v>3535.3999999999996</v>
      </c>
    </row>
    <row r="24" spans="1:12" ht="28.5" customHeight="1">
      <c r="A24" s="60" t="s">
        <v>54</v>
      </c>
      <c r="B24" s="61"/>
      <c r="C24" s="61"/>
      <c r="D24" s="61"/>
      <c r="E24" s="62"/>
      <c r="F24" s="25">
        <v>835</v>
      </c>
      <c r="G24" s="12" t="s">
        <v>9</v>
      </c>
      <c r="H24" s="12" t="s">
        <v>15</v>
      </c>
      <c r="I24" s="12" t="s">
        <v>55</v>
      </c>
      <c r="J24" s="12"/>
      <c r="K24" s="23">
        <f>K25</f>
        <v>2872.2</v>
      </c>
      <c r="L24" s="23">
        <f>L25</f>
        <v>2872.2</v>
      </c>
    </row>
    <row r="25" spans="1:12" ht="27" customHeight="1">
      <c r="A25" s="54" t="s">
        <v>58</v>
      </c>
      <c r="B25" s="55"/>
      <c r="C25" s="55"/>
      <c r="D25" s="55"/>
      <c r="E25" s="56"/>
      <c r="F25" s="25">
        <v>835</v>
      </c>
      <c r="G25" s="12" t="s">
        <v>9</v>
      </c>
      <c r="H25" s="12" t="s">
        <v>15</v>
      </c>
      <c r="I25" s="12" t="s">
        <v>61</v>
      </c>
      <c r="J25" s="12"/>
      <c r="K25" s="23">
        <f>K26+K27+K28</f>
        <v>2872.2</v>
      </c>
      <c r="L25" s="23">
        <f>L26+L27+L28</f>
        <v>2872.2</v>
      </c>
    </row>
    <row r="26" spans="1:12" ht="24.75" customHeight="1">
      <c r="A26" s="60" t="s">
        <v>107</v>
      </c>
      <c r="B26" s="61"/>
      <c r="C26" s="61"/>
      <c r="D26" s="61"/>
      <c r="E26" s="62"/>
      <c r="F26" s="25">
        <v>835</v>
      </c>
      <c r="G26" s="12" t="s">
        <v>9</v>
      </c>
      <c r="H26" s="12" t="s">
        <v>15</v>
      </c>
      <c r="I26" s="12" t="s">
        <v>61</v>
      </c>
      <c r="J26" s="12" t="s">
        <v>60</v>
      </c>
      <c r="K26" s="23">
        <v>1931.2</v>
      </c>
      <c r="L26" s="23">
        <v>1931.2</v>
      </c>
    </row>
    <row r="27" spans="1:12" ht="37.5" customHeight="1">
      <c r="A27" s="60" t="s">
        <v>106</v>
      </c>
      <c r="B27" s="61"/>
      <c r="C27" s="61"/>
      <c r="D27" s="61"/>
      <c r="E27" s="62"/>
      <c r="F27" s="25"/>
      <c r="G27" s="12" t="s">
        <v>9</v>
      </c>
      <c r="H27" s="12" t="s">
        <v>15</v>
      </c>
      <c r="I27" s="12" t="s">
        <v>61</v>
      </c>
      <c r="J27" s="12" t="s">
        <v>62</v>
      </c>
      <c r="K27" s="23">
        <v>911</v>
      </c>
      <c r="L27" s="23">
        <v>911</v>
      </c>
    </row>
    <row r="28" spans="1:12" ht="14.25" customHeight="1">
      <c r="A28" s="60" t="s">
        <v>63</v>
      </c>
      <c r="B28" s="61"/>
      <c r="C28" s="61"/>
      <c r="D28" s="61"/>
      <c r="E28" s="62"/>
      <c r="F28" s="25">
        <v>835</v>
      </c>
      <c r="G28" s="12" t="s">
        <v>9</v>
      </c>
      <c r="H28" s="12" t="s">
        <v>15</v>
      </c>
      <c r="I28" s="12" t="s">
        <v>61</v>
      </c>
      <c r="J28" s="12" t="s">
        <v>64</v>
      </c>
      <c r="K28" s="23">
        <v>30</v>
      </c>
      <c r="L28" s="23">
        <v>30</v>
      </c>
    </row>
    <row r="29" spans="1:12" ht="28.5" customHeight="1">
      <c r="A29" s="60" t="s">
        <v>162</v>
      </c>
      <c r="B29" s="61"/>
      <c r="C29" s="61"/>
      <c r="D29" s="61"/>
      <c r="E29" s="62"/>
      <c r="F29" s="25">
        <v>835</v>
      </c>
      <c r="G29" s="12" t="s">
        <v>9</v>
      </c>
      <c r="H29" s="12" t="s">
        <v>15</v>
      </c>
      <c r="I29" s="12" t="s">
        <v>165</v>
      </c>
      <c r="J29" s="12"/>
      <c r="K29" s="23">
        <f>K30</f>
        <v>450</v>
      </c>
      <c r="L29" s="23">
        <f>L30</f>
        <v>450</v>
      </c>
    </row>
    <row r="30" spans="1:12" ht="28.5" customHeight="1">
      <c r="A30" s="60" t="s">
        <v>107</v>
      </c>
      <c r="B30" s="61"/>
      <c r="C30" s="61"/>
      <c r="D30" s="61"/>
      <c r="E30" s="62"/>
      <c r="F30" s="25">
        <v>835</v>
      </c>
      <c r="G30" s="12" t="s">
        <v>9</v>
      </c>
      <c r="H30" s="12" t="s">
        <v>15</v>
      </c>
      <c r="I30" s="12" t="s">
        <v>165</v>
      </c>
      <c r="J30" s="12" t="s">
        <v>60</v>
      </c>
      <c r="K30" s="23">
        <v>450</v>
      </c>
      <c r="L30" s="23">
        <v>450</v>
      </c>
    </row>
    <row r="31" spans="1:12" ht="20.25" customHeight="1">
      <c r="A31" s="60" t="s">
        <v>112</v>
      </c>
      <c r="B31" s="61"/>
      <c r="C31" s="61"/>
      <c r="D31" s="61"/>
      <c r="E31" s="62"/>
      <c r="F31" s="25">
        <v>835</v>
      </c>
      <c r="G31" s="12" t="s">
        <v>9</v>
      </c>
      <c r="H31" s="12" t="s">
        <v>15</v>
      </c>
      <c r="I31" s="12" t="s">
        <v>113</v>
      </c>
      <c r="J31" s="12"/>
      <c r="K31" s="23">
        <f>K32</f>
        <v>213.2</v>
      </c>
      <c r="L31" s="23">
        <f>L32</f>
        <v>213.2</v>
      </c>
    </row>
    <row r="32" spans="1:12" ht="68.25" customHeight="1">
      <c r="A32" s="54" t="s">
        <v>114</v>
      </c>
      <c r="B32" s="55"/>
      <c r="C32" s="55"/>
      <c r="D32" s="55"/>
      <c r="E32" s="56"/>
      <c r="F32" s="25">
        <v>835</v>
      </c>
      <c r="G32" s="12" t="s">
        <v>9</v>
      </c>
      <c r="H32" s="12" t="s">
        <v>15</v>
      </c>
      <c r="I32" s="12" t="s">
        <v>115</v>
      </c>
      <c r="J32" s="12"/>
      <c r="K32" s="23">
        <f>K33+K37+K35</f>
        <v>213.2</v>
      </c>
      <c r="L32" s="23">
        <f>L33+L37+L35</f>
        <v>213.2</v>
      </c>
    </row>
    <row r="33" spans="1:12" ht="49.5" customHeight="1">
      <c r="A33" s="60" t="s">
        <v>116</v>
      </c>
      <c r="B33" s="61"/>
      <c r="C33" s="61"/>
      <c r="D33" s="61"/>
      <c r="E33" s="62"/>
      <c r="F33" s="25">
        <v>835</v>
      </c>
      <c r="G33" s="12" t="s">
        <v>9</v>
      </c>
      <c r="H33" s="12" t="s">
        <v>15</v>
      </c>
      <c r="I33" s="12" t="s">
        <v>117</v>
      </c>
      <c r="J33" s="12"/>
      <c r="K33" s="23">
        <f>K34</f>
        <v>105.5</v>
      </c>
      <c r="L33" s="23">
        <f>L34</f>
        <v>105.5</v>
      </c>
    </row>
    <row r="34" spans="1:12" ht="23.25" customHeight="1">
      <c r="A34" s="60" t="s">
        <v>41</v>
      </c>
      <c r="B34" s="61"/>
      <c r="C34" s="61"/>
      <c r="D34" s="61"/>
      <c r="E34" s="62"/>
      <c r="F34" s="25">
        <v>835</v>
      </c>
      <c r="G34" s="12" t="s">
        <v>9</v>
      </c>
      <c r="H34" s="12" t="s">
        <v>15</v>
      </c>
      <c r="I34" s="12" t="s">
        <v>117</v>
      </c>
      <c r="J34" s="12" t="s">
        <v>94</v>
      </c>
      <c r="K34" s="23">
        <v>105.5</v>
      </c>
      <c r="L34" s="23">
        <v>105.5</v>
      </c>
    </row>
    <row r="35" spans="1:12" ht="71.25" customHeight="1">
      <c r="A35" s="60" t="s">
        <v>118</v>
      </c>
      <c r="B35" s="61"/>
      <c r="C35" s="61"/>
      <c r="D35" s="61"/>
      <c r="E35" s="62"/>
      <c r="F35" s="25">
        <v>835</v>
      </c>
      <c r="G35" s="12" t="s">
        <v>9</v>
      </c>
      <c r="H35" s="12" t="s">
        <v>15</v>
      </c>
      <c r="I35" s="12" t="s">
        <v>119</v>
      </c>
      <c r="J35" s="12"/>
      <c r="K35" s="23">
        <f>K36</f>
        <v>12.1</v>
      </c>
      <c r="L35" s="23">
        <f>L36</f>
        <v>12.1</v>
      </c>
    </row>
    <row r="36" spans="1:12" ht="23.25" customHeight="1">
      <c r="A36" s="60" t="s">
        <v>41</v>
      </c>
      <c r="B36" s="61"/>
      <c r="C36" s="61"/>
      <c r="D36" s="61"/>
      <c r="E36" s="62"/>
      <c r="F36" s="25">
        <v>835</v>
      </c>
      <c r="G36" s="12" t="s">
        <v>9</v>
      </c>
      <c r="H36" s="12" t="s">
        <v>15</v>
      </c>
      <c r="I36" s="12" t="s">
        <v>119</v>
      </c>
      <c r="J36" s="12" t="s">
        <v>94</v>
      </c>
      <c r="K36" s="23">
        <v>12.1</v>
      </c>
      <c r="L36" s="23">
        <v>12.1</v>
      </c>
    </row>
    <row r="37" spans="1:12" ht="49.5" customHeight="1">
      <c r="A37" s="60" t="s">
        <v>120</v>
      </c>
      <c r="B37" s="61"/>
      <c r="C37" s="61"/>
      <c r="D37" s="61"/>
      <c r="E37" s="62"/>
      <c r="F37" s="47">
        <v>835</v>
      </c>
      <c r="G37" s="12" t="s">
        <v>9</v>
      </c>
      <c r="H37" s="12" t="s">
        <v>15</v>
      </c>
      <c r="I37" s="12" t="s">
        <v>121</v>
      </c>
      <c r="J37" s="12"/>
      <c r="K37" s="23">
        <f>K38</f>
        <v>95.6</v>
      </c>
      <c r="L37" s="23">
        <f>L38</f>
        <v>95.6</v>
      </c>
    </row>
    <row r="38" spans="1:12" ht="23.25" customHeight="1">
      <c r="A38" s="60" t="s">
        <v>41</v>
      </c>
      <c r="B38" s="61"/>
      <c r="C38" s="61"/>
      <c r="D38" s="61"/>
      <c r="E38" s="62"/>
      <c r="F38" s="47">
        <v>835</v>
      </c>
      <c r="G38" s="12" t="s">
        <v>9</v>
      </c>
      <c r="H38" s="12" t="s">
        <v>15</v>
      </c>
      <c r="I38" s="12" t="s">
        <v>121</v>
      </c>
      <c r="J38" s="12" t="s">
        <v>94</v>
      </c>
      <c r="K38" s="23">
        <v>95.6</v>
      </c>
      <c r="L38" s="23">
        <v>95.6</v>
      </c>
    </row>
    <row r="39" spans="1:12" ht="39" customHeight="1">
      <c r="A39" s="78" t="s">
        <v>110</v>
      </c>
      <c r="B39" s="79"/>
      <c r="C39" s="79"/>
      <c r="D39" s="79"/>
      <c r="E39" s="80"/>
      <c r="F39" s="25">
        <v>835</v>
      </c>
      <c r="G39" s="12" t="s">
        <v>9</v>
      </c>
      <c r="H39" s="12" t="s">
        <v>45</v>
      </c>
      <c r="I39" s="12"/>
      <c r="J39" s="12"/>
      <c r="K39" s="23">
        <f>K40</f>
        <v>224.8</v>
      </c>
      <c r="L39" s="23">
        <f>L40</f>
        <v>224.8</v>
      </c>
    </row>
    <row r="40" spans="1:12" ht="20.25" customHeight="1">
      <c r="A40" s="89" t="s">
        <v>112</v>
      </c>
      <c r="B40" s="90"/>
      <c r="C40" s="90"/>
      <c r="D40" s="90"/>
      <c r="E40" s="91"/>
      <c r="F40" s="25">
        <v>835</v>
      </c>
      <c r="G40" s="48" t="s">
        <v>9</v>
      </c>
      <c r="H40" s="48" t="s">
        <v>45</v>
      </c>
      <c r="I40" s="12" t="s">
        <v>113</v>
      </c>
      <c r="J40" s="12"/>
      <c r="K40" s="23">
        <f>K41</f>
        <v>224.8</v>
      </c>
      <c r="L40" s="23">
        <f>L41</f>
        <v>224.8</v>
      </c>
    </row>
    <row r="41" spans="1:12" ht="66.75" customHeight="1">
      <c r="A41" s="54" t="s">
        <v>114</v>
      </c>
      <c r="B41" s="55"/>
      <c r="C41" s="55"/>
      <c r="D41" s="55"/>
      <c r="E41" s="56"/>
      <c r="F41" s="25">
        <v>835</v>
      </c>
      <c r="G41" s="48" t="s">
        <v>9</v>
      </c>
      <c r="H41" s="48" t="s">
        <v>45</v>
      </c>
      <c r="I41" s="12" t="s">
        <v>115</v>
      </c>
      <c r="J41" s="12"/>
      <c r="K41" s="23">
        <f>K42+K44</f>
        <v>224.8</v>
      </c>
      <c r="L41" s="23">
        <f>L42+L44</f>
        <v>224.8</v>
      </c>
    </row>
    <row r="42" spans="1:12" ht="91.5" customHeight="1">
      <c r="A42" s="60" t="s">
        <v>179</v>
      </c>
      <c r="B42" s="71"/>
      <c r="C42" s="71"/>
      <c r="D42" s="71"/>
      <c r="E42" s="72"/>
      <c r="F42" s="25">
        <v>835</v>
      </c>
      <c r="G42" s="12" t="s">
        <v>9</v>
      </c>
      <c r="H42" s="12" t="s">
        <v>45</v>
      </c>
      <c r="I42" s="12" t="s">
        <v>122</v>
      </c>
      <c r="J42" s="12"/>
      <c r="K42" s="23">
        <v>124.8</v>
      </c>
      <c r="L42" s="23">
        <v>124.8</v>
      </c>
    </row>
    <row r="43" spans="1:12" ht="23.25" customHeight="1">
      <c r="A43" s="60" t="s">
        <v>41</v>
      </c>
      <c r="B43" s="61"/>
      <c r="C43" s="61"/>
      <c r="D43" s="61"/>
      <c r="E43" s="62"/>
      <c r="F43" s="25">
        <v>835</v>
      </c>
      <c r="G43" s="12" t="s">
        <v>9</v>
      </c>
      <c r="H43" s="12" t="s">
        <v>45</v>
      </c>
      <c r="I43" s="12" t="s">
        <v>122</v>
      </c>
      <c r="J43" s="12" t="s">
        <v>94</v>
      </c>
      <c r="K43" s="23">
        <v>124.8</v>
      </c>
      <c r="L43" s="23">
        <v>124.8</v>
      </c>
    </row>
    <row r="44" spans="1:12" ht="49.5" customHeight="1">
      <c r="A44" s="60" t="s">
        <v>123</v>
      </c>
      <c r="B44" s="61"/>
      <c r="C44" s="61"/>
      <c r="D44" s="61"/>
      <c r="E44" s="62"/>
      <c r="F44" s="25">
        <v>835</v>
      </c>
      <c r="G44" s="12" t="s">
        <v>9</v>
      </c>
      <c r="H44" s="12" t="s">
        <v>45</v>
      </c>
      <c r="I44" s="12" t="s">
        <v>124</v>
      </c>
      <c r="J44" s="12"/>
      <c r="K44" s="23">
        <v>100</v>
      </c>
      <c r="L44" s="23">
        <v>100</v>
      </c>
    </row>
    <row r="45" spans="1:12" ht="23.25" customHeight="1">
      <c r="A45" s="60" t="s">
        <v>41</v>
      </c>
      <c r="B45" s="61"/>
      <c r="C45" s="61"/>
      <c r="D45" s="61"/>
      <c r="E45" s="62"/>
      <c r="F45" s="25">
        <v>835</v>
      </c>
      <c r="G45" s="12" t="s">
        <v>9</v>
      </c>
      <c r="H45" s="12" t="s">
        <v>45</v>
      </c>
      <c r="I45" s="12" t="s">
        <v>124</v>
      </c>
      <c r="J45" s="12" t="s">
        <v>94</v>
      </c>
      <c r="K45" s="23">
        <v>212.8</v>
      </c>
      <c r="L45" s="23">
        <v>212.8</v>
      </c>
    </row>
    <row r="46" spans="1:12" ht="13.5" customHeight="1">
      <c r="A46" s="81" t="s">
        <v>16</v>
      </c>
      <c r="B46" s="82"/>
      <c r="C46" s="82"/>
      <c r="D46" s="82"/>
      <c r="E46" s="83"/>
      <c r="F46" s="25">
        <v>835</v>
      </c>
      <c r="G46" s="12" t="s">
        <v>9</v>
      </c>
      <c r="H46" s="12" t="s">
        <v>17</v>
      </c>
      <c r="I46" s="12"/>
      <c r="J46" s="12"/>
      <c r="K46" s="23">
        <f>K48</f>
        <v>10</v>
      </c>
      <c r="L46" s="23">
        <f>L48</f>
        <v>10</v>
      </c>
    </row>
    <row r="47" spans="1:12" ht="13.5" customHeight="1">
      <c r="A47" s="54" t="s">
        <v>65</v>
      </c>
      <c r="B47" s="55"/>
      <c r="C47" s="55"/>
      <c r="D47" s="55"/>
      <c r="E47" s="56"/>
      <c r="F47" s="25">
        <v>835</v>
      </c>
      <c r="G47" s="12" t="s">
        <v>9</v>
      </c>
      <c r="H47" s="12" t="s">
        <v>17</v>
      </c>
      <c r="I47" s="12" t="s">
        <v>66</v>
      </c>
      <c r="J47" s="30"/>
      <c r="K47" s="23">
        <v>10</v>
      </c>
      <c r="L47" s="23">
        <v>10</v>
      </c>
    </row>
    <row r="48" spans="1:12" ht="13.5" customHeight="1">
      <c r="A48" s="54" t="s">
        <v>67</v>
      </c>
      <c r="B48" s="55"/>
      <c r="C48" s="55"/>
      <c r="D48" s="55"/>
      <c r="E48" s="56"/>
      <c r="F48" s="25">
        <v>835</v>
      </c>
      <c r="G48" s="12" t="s">
        <v>9</v>
      </c>
      <c r="H48" s="12" t="s">
        <v>17</v>
      </c>
      <c r="I48" s="12" t="s">
        <v>68</v>
      </c>
      <c r="J48" s="30"/>
      <c r="K48" s="23">
        <v>10</v>
      </c>
      <c r="L48" s="23">
        <v>10</v>
      </c>
    </row>
    <row r="49" spans="1:12" ht="15.75" customHeight="1">
      <c r="A49" s="60" t="s">
        <v>109</v>
      </c>
      <c r="B49" s="61"/>
      <c r="C49" s="61"/>
      <c r="D49" s="61"/>
      <c r="E49" s="62"/>
      <c r="F49" s="25">
        <v>835</v>
      </c>
      <c r="G49" s="12" t="s">
        <v>9</v>
      </c>
      <c r="H49" s="12" t="s">
        <v>17</v>
      </c>
      <c r="I49" s="12" t="s">
        <v>68</v>
      </c>
      <c r="J49" s="12" t="s">
        <v>69</v>
      </c>
      <c r="K49" s="23">
        <v>10</v>
      </c>
      <c r="L49" s="23">
        <v>10</v>
      </c>
    </row>
    <row r="50" spans="1:12" ht="15" customHeight="1">
      <c r="A50" s="81" t="s">
        <v>18</v>
      </c>
      <c r="B50" s="87"/>
      <c r="C50" s="87"/>
      <c r="D50" s="87"/>
      <c r="E50" s="88"/>
      <c r="F50" s="25">
        <v>835</v>
      </c>
      <c r="G50" s="12" t="s">
        <v>9</v>
      </c>
      <c r="H50" s="12"/>
      <c r="I50" s="34"/>
      <c r="J50" s="12"/>
      <c r="K50" s="23">
        <f>K51+K54+K57</f>
        <v>62.4</v>
      </c>
      <c r="L50" s="23">
        <f>L51+L54+L57</f>
        <v>62.4</v>
      </c>
    </row>
    <row r="51" spans="1:12" ht="15.75" customHeight="1">
      <c r="A51" s="60" t="s">
        <v>70</v>
      </c>
      <c r="B51" s="61"/>
      <c r="C51" s="61"/>
      <c r="D51" s="61"/>
      <c r="E51" s="62"/>
      <c r="F51" s="25">
        <v>835</v>
      </c>
      <c r="G51" s="12" t="s">
        <v>9</v>
      </c>
      <c r="H51" s="12" t="s">
        <v>19</v>
      </c>
      <c r="I51" s="12" t="s">
        <v>125</v>
      </c>
      <c r="J51" s="12"/>
      <c r="K51" s="23">
        <v>2.4</v>
      </c>
      <c r="L51" s="23">
        <v>2.4</v>
      </c>
    </row>
    <row r="52" spans="1:12" ht="136.5" customHeight="1">
      <c r="A52" s="84" t="s">
        <v>95</v>
      </c>
      <c r="B52" s="85"/>
      <c r="C52" s="85"/>
      <c r="D52" s="85"/>
      <c r="E52" s="86"/>
      <c r="F52" s="25">
        <v>835</v>
      </c>
      <c r="G52" s="12" t="s">
        <v>9</v>
      </c>
      <c r="H52" s="12" t="s">
        <v>19</v>
      </c>
      <c r="I52" s="12" t="s">
        <v>126</v>
      </c>
      <c r="J52" s="12"/>
      <c r="K52" s="23">
        <v>2.4</v>
      </c>
      <c r="L52" s="23">
        <v>2.4</v>
      </c>
    </row>
    <row r="53" spans="1:12" ht="42.75" customHeight="1">
      <c r="A53" s="60" t="s">
        <v>106</v>
      </c>
      <c r="B53" s="61"/>
      <c r="C53" s="61"/>
      <c r="D53" s="61"/>
      <c r="E53" s="62"/>
      <c r="F53" s="25">
        <v>835</v>
      </c>
      <c r="G53" s="12" t="s">
        <v>9</v>
      </c>
      <c r="H53" s="12" t="s">
        <v>19</v>
      </c>
      <c r="I53" s="12" t="s">
        <v>126</v>
      </c>
      <c r="J53" s="12" t="s">
        <v>62</v>
      </c>
      <c r="K53" s="23">
        <v>2.4</v>
      </c>
      <c r="L53" s="23">
        <v>2.4</v>
      </c>
    </row>
    <row r="54" spans="1:12" ht="27.75" customHeight="1">
      <c r="A54" s="54" t="s">
        <v>127</v>
      </c>
      <c r="B54" s="64"/>
      <c r="C54" s="64"/>
      <c r="D54" s="64"/>
      <c r="E54" s="65"/>
      <c r="F54" s="25">
        <v>835</v>
      </c>
      <c r="G54" s="12" t="s">
        <v>9</v>
      </c>
      <c r="H54" s="12" t="s">
        <v>19</v>
      </c>
      <c r="I54" s="12" t="s">
        <v>128</v>
      </c>
      <c r="J54" s="12"/>
      <c r="K54" s="23">
        <f>K55</f>
        <v>3</v>
      </c>
      <c r="L54" s="23">
        <f>L55</f>
        <v>3</v>
      </c>
    </row>
    <row r="55" spans="1:12" ht="31.5" customHeight="1">
      <c r="A55" s="60" t="s">
        <v>129</v>
      </c>
      <c r="B55" s="61"/>
      <c r="C55" s="61"/>
      <c r="D55" s="61"/>
      <c r="E55" s="62"/>
      <c r="F55" s="25">
        <v>835</v>
      </c>
      <c r="G55" s="12" t="s">
        <v>9</v>
      </c>
      <c r="H55" s="12" t="s">
        <v>19</v>
      </c>
      <c r="I55" s="12" t="s">
        <v>130</v>
      </c>
      <c r="J55" s="12"/>
      <c r="K55" s="23">
        <f>K56</f>
        <v>3</v>
      </c>
      <c r="L55" s="23">
        <f>L56</f>
        <v>3</v>
      </c>
    </row>
    <row r="56" spans="1:16" ht="25.5" customHeight="1">
      <c r="A56" s="54" t="s">
        <v>63</v>
      </c>
      <c r="B56" s="55"/>
      <c r="C56" s="55"/>
      <c r="D56" s="55"/>
      <c r="E56" s="56"/>
      <c r="F56" s="25">
        <v>835</v>
      </c>
      <c r="G56" s="12" t="s">
        <v>9</v>
      </c>
      <c r="H56" s="12" t="s">
        <v>19</v>
      </c>
      <c r="I56" s="12" t="s">
        <v>130</v>
      </c>
      <c r="J56" s="12" t="s">
        <v>64</v>
      </c>
      <c r="K56" s="23">
        <v>3</v>
      </c>
      <c r="L56" s="23">
        <v>3</v>
      </c>
      <c r="P56" s="19"/>
    </row>
    <row r="57" spans="1:12" ht="21.75" customHeight="1">
      <c r="A57" s="54" t="s">
        <v>131</v>
      </c>
      <c r="B57" s="64"/>
      <c r="C57" s="64"/>
      <c r="D57" s="64"/>
      <c r="E57" s="65"/>
      <c r="F57" s="25">
        <v>835</v>
      </c>
      <c r="G57" s="12" t="s">
        <v>9</v>
      </c>
      <c r="H57" s="12" t="s">
        <v>19</v>
      </c>
      <c r="I57" s="12" t="s">
        <v>132</v>
      </c>
      <c r="J57" s="12"/>
      <c r="K57" s="23">
        <f>K58</f>
        <v>57</v>
      </c>
      <c r="L57" s="23">
        <f>L58</f>
        <v>57</v>
      </c>
    </row>
    <row r="58" spans="1:12" ht="41.25" customHeight="1">
      <c r="A58" s="60" t="s">
        <v>106</v>
      </c>
      <c r="B58" s="61"/>
      <c r="C58" s="61"/>
      <c r="D58" s="61"/>
      <c r="E58" s="62"/>
      <c r="F58" s="25">
        <v>835</v>
      </c>
      <c r="G58" s="12" t="s">
        <v>9</v>
      </c>
      <c r="H58" s="12" t="s">
        <v>19</v>
      </c>
      <c r="I58" s="12" t="s">
        <v>132</v>
      </c>
      <c r="J58" s="12" t="s">
        <v>62</v>
      </c>
      <c r="K58" s="23">
        <v>57</v>
      </c>
      <c r="L58" s="23">
        <v>57</v>
      </c>
    </row>
    <row r="59" spans="1:12" ht="12.75" customHeight="1">
      <c r="A59" s="57" t="s">
        <v>20</v>
      </c>
      <c r="B59" s="58"/>
      <c r="C59" s="58"/>
      <c r="D59" s="58"/>
      <c r="E59" s="59"/>
      <c r="F59" s="25">
        <v>835</v>
      </c>
      <c r="G59" s="12" t="s">
        <v>13</v>
      </c>
      <c r="H59" s="12"/>
      <c r="I59" s="12"/>
      <c r="J59" s="12"/>
      <c r="K59" s="35">
        <f aca="true" t="shared" si="0" ref="K59:L61">K60</f>
        <v>371.3</v>
      </c>
      <c r="L59" s="35">
        <f t="shared" si="0"/>
        <v>371.3</v>
      </c>
    </row>
    <row r="60" spans="1:12" ht="14.25" customHeight="1">
      <c r="A60" s="81" t="s">
        <v>103</v>
      </c>
      <c r="B60" s="82"/>
      <c r="C60" s="82"/>
      <c r="D60" s="82"/>
      <c r="E60" s="83"/>
      <c r="F60" s="25">
        <v>835</v>
      </c>
      <c r="G60" s="12" t="s">
        <v>13</v>
      </c>
      <c r="H60" s="12" t="s">
        <v>11</v>
      </c>
      <c r="I60" s="12"/>
      <c r="J60" s="12"/>
      <c r="K60" s="35">
        <f t="shared" si="0"/>
        <v>371.3</v>
      </c>
      <c r="L60" s="35">
        <f t="shared" si="0"/>
        <v>371.3</v>
      </c>
    </row>
    <row r="61" spans="1:12" ht="26.25" customHeight="1">
      <c r="A61" s="60" t="s">
        <v>70</v>
      </c>
      <c r="B61" s="61"/>
      <c r="C61" s="61"/>
      <c r="D61" s="61"/>
      <c r="E61" s="62"/>
      <c r="F61" s="25">
        <v>835</v>
      </c>
      <c r="G61" s="12" t="s">
        <v>13</v>
      </c>
      <c r="H61" s="12" t="s">
        <v>11</v>
      </c>
      <c r="I61" s="12" t="s">
        <v>125</v>
      </c>
      <c r="J61" s="12"/>
      <c r="K61" s="35">
        <f t="shared" si="0"/>
        <v>371.3</v>
      </c>
      <c r="L61" s="35">
        <f t="shared" si="0"/>
        <v>371.3</v>
      </c>
    </row>
    <row r="62" spans="1:12" ht="30" customHeight="1">
      <c r="A62" s="54" t="s">
        <v>71</v>
      </c>
      <c r="B62" s="55"/>
      <c r="C62" s="55"/>
      <c r="D62" s="55"/>
      <c r="E62" s="56"/>
      <c r="F62" s="25">
        <v>835</v>
      </c>
      <c r="G62" s="12" t="s">
        <v>13</v>
      </c>
      <c r="H62" s="12" t="s">
        <v>11</v>
      </c>
      <c r="I62" s="12" t="s">
        <v>133</v>
      </c>
      <c r="J62" s="12"/>
      <c r="K62" s="35">
        <v>371.3</v>
      </c>
      <c r="L62" s="35">
        <v>371.3</v>
      </c>
    </row>
    <row r="63" spans="1:12" ht="28.5" customHeight="1">
      <c r="A63" s="60" t="s">
        <v>107</v>
      </c>
      <c r="B63" s="61"/>
      <c r="C63" s="61"/>
      <c r="D63" s="61"/>
      <c r="E63" s="62"/>
      <c r="F63" s="25">
        <v>835</v>
      </c>
      <c r="G63" s="12" t="s">
        <v>13</v>
      </c>
      <c r="H63" s="12" t="s">
        <v>11</v>
      </c>
      <c r="I63" s="12" t="s">
        <v>133</v>
      </c>
      <c r="J63" s="12" t="s">
        <v>60</v>
      </c>
      <c r="K63" s="23">
        <v>345.94</v>
      </c>
      <c r="L63" s="23">
        <v>345.94</v>
      </c>
    </row>
    <row r="64" spans="1:12" ht="40.5" customHeight="1">
      <c r="A64" s="60" t="s">
        <v>106</v>
      </c>
      <c r="B64" s="61"/>
      <c r="C64" s="61"/>
      <c r="D64" s="61"/>
      <c r="E64" s="62"/>
      <c r="F64" s="25">
        <v>835</v>
      </c>
      <c r="G64" s="12" t="s">
        <v>13</v>
      </c>
      <c r="H64" s="12" t="s">
        <v>11</v>
      </c>
      <c r="I64" s="12" t="s">
        <v>133</v>
      </c>
      <c r="J64" s="12" t="s">
        <v>62</v>
      </c>
      <c r="K64" s="23">
        <f>K62-K63</f>
        <v>25.360000000000014</v>
      </c>
      <c r="L64" s="23">
        <f>L62-L63</f>
        <v>25.360000000000014</v>
      </c>
    </row>
    <row r="65" spans="1:12" ht="27" customHeight="1">
      <c r="A65" s="57" t="s">
        <v>21</v>
      </c>
      <c r="B65" s="58"/>
      <c r="C65" s="58"/>
      <c r="D65" s="58"/>
      <c r="E65" s="59"/>
      <c r="F65" s="25">
        <v>835</v>
      </c>
      <c r="G65" s="12" t="s">
        <v>11</v>
      </c>
      <c r="H65" s="12"/>
      <c r="I65" s="12"/>
      <c r="J65" s="12"/>
      <c r="K65" s="23">
        <f>K66+K70</f>
        <v>108.1</v>
      </c>
      <c r="L65" s="23">
        <f>L66+L70</f>
        <v>123.5</v>
      </c>
    </row>
    <row r="66" spans="1:12" ht="39" customHeight="1">
      <c r="A66" s="52" t="s">
        <v>22</v>
      </c>
      <c r="B66" s="52"/>
      <c r="C66" s="52"/>
      <c r="D66" s="52"/>
      <c r="E66" s="52"/>
      <c r="F66" s="25">
        <v>835</v>
      </c>
      <c r="G66" s="12" t="s">
        <v>11</v>
      </c>
      <c r="H66" s="12" t="s">
        <v>23</v>
      </c>
      <c r="I66" s="12"/>
      <c r="J66" s="12"/>
      <c r="K66" s="23">
        <v>55.9</v>
      </c>
      <c r="L66" s="23">
        <v>55.9</v>
      </c>
    </row>
    <row r="67" spans="1:12" ht="39" customHeight="1">
      <c r="A67" s="60" t="s">
        <v>72</v>
      </c>
      <c r="B67" s="61"/>
      <c r="C67" s="61"/>
      <c r="D67" s="61"/>
      <c r="E67" s="62"/>
      <c r="F67" s="25">
        <v>835</v>
      </c>
      <c r="G67" s="12" t="s">
        <v>11</v>
      </c>
      <c r="H67" s="12" t="s">
        <v>23</v>
      </c>
      <c r="I67" s="12" t="s">
        <v>134</v>
      </c>
      <c r="J67" s="12"/>
      <c r="K67" s="23">
        <f>K68</f>
        <v>55.9</v>
      </c>
      <c r="L67" s="23">
        <f>L68</f>
        <v>55.9</v>
      </c>
    </row>
    <row r="68" spans="1:12" ht="38.25" customHeight="1">
      <c r="A68" s="54" t="s">
        <v>135</v>
      </c>
      <c r="B68" s="55"/>
      <c r="C68" s="55"/>
      <c r="D68" s="55"/>
      <c r="E68" s="56"/>
      <c r="F68" s="25">
        <v>835</v>
      </c>
      <c r="G68" s="12" t="s">
        <v>11</v>
      </c>
      <c r="H68" s="12" t="s">
        <v>23</v>
      </c>
      <c r="I68" s="12" t="s">
        <v>136</v>
      </c>
      <c r="J68" s="12"/>
      <c r="K68" s="23">
        <v>55.9</v>
      </c>
      <c r="L68" s="23">
        <v>55.9</v>
      </c>
    </row>
    <row r="69" spans="1:12" ht="39.75" customHeight="1">
      <c r="A69" s="60" t="s">
        <v>106</v>
      </c>
      <c r="B69" s="61"/>
      <c r="C69" s="61"/>
      <c r="D69" s="61"/>
      <c r="E69" s="62"/>
      <c r="F69" s="25">
        <v>835</v>
      </c>
      <c r="G69" s="12" t="s">
        <v>11</v>
      </c>
      <c r="H69" s="12" t="s">
        <v>23</v>
      </c>
      <c r="I69" s="12" t="s">
        <v>136</v>
      </c>
      <c r="J69" s="12" t="s">
        <v>62</v>
      </c>
      <c r="K69" s="23">
        <v>55.9</v>
      </c>
      <c r="L69" s="23">
        <v>55.9</v>
      </c>
    </row>
    <row r="70" spans="1:12" ht="15" customHeight="1">
      <c r="A70" s="52" t="s">
        <v>24</v>
      </c>
      <c r="B70" s="52"/>
      <c r="C70" s="52"/>
      <c r="D70" s="52"/>
      <c r="E70" s="52"/>
      <c r="F70" s="25">
        <v>835</v>
      </c>
      <c r="G70" s="12" t="s">
        <v>11</v>
      </c>
      <c r="H70" s="12" t="s">
        <v>25</v>
      </c>
      <c r="I70" s="36"/>
      <c r="J70" s="12"/>
      <c r="K70" s="23">
        <f aca="true" t="shared" si="1" ref="K70:L72">K71</f>
        <v>52.2</v>
      </c>
      <c r="L70" s="23">
        <f t="shared" si="1"/>
        <v>67.6</v>
      </c>
    </row>
    <row r="71" spans="1:12" ht="38.25" customHeight="1">
      <c r="A71" s="54" t="s">
        <v>73</v>
      </c>
      <c r="B71" s="55"/>
      <c r="C71" s="55"/>
      <c r="D71" s="55"/>
      <c r="E71" s="56"/>
      <c r="F71" s="25">
        <v>835</v>
      </c>
      <c r="G71" s="12" t="s">
        <v>11</v>
      </c>
      <c r="H71" s="37" t="s">
        <v>25</v>
      </c>
      <c r="I71" s="38" t="s">
        <v>137</v>
      </c>
      <c r="J71" s="39"/>
      <c r="K71" s="23">
        <f t="shared" si="1"/>
        <v>52.2</v>
      </c>
      <c r="L71" s="23">
        <f t="shared" si="1"/>
        <v>67.6</v>
      </c>
    </row>
    <row r="72" spans="1:12" ht="27.75" customHeight="1">
      <c r="A72" s="54" t="s">
        <v>74</v>
      </c>
      <c r="B72" s="55"/>
      <c r="C72" s="55"/>
      <c r="D72" s="55"/>
      <c r="E72" s="56"/>
      <c r="F72" s="10">
        <v>835</v>
      </c>
      <c r="G72" s="12" t="s">
        <v>11</v>
      </c>
      <c r="H72" s="37" t="s">
        <v>25</v>
      </c>
      <c r="I72" s="38" t="s">
        <v>138</v>
      </c>
      <c r="J72" s="39"/>
      <c r="K72" s="23">
        <f t="shared" si="1"/>
        <v>52.2</v>
      </c>
      <c r="L72" s="23">
        <f t="shared" si="1"/>
        <v>67.6</v>
      </c>
    </row>
    <row r="73" spans="1:12" ht="36.75" customHeight="1">
      <c r="A73" s="60" t="s">
        <v>106</v>
      </c>
      <c r="B73" s="61"/>
      <c r="C73" s="61"/>
      <c r="D73" s="61"/>
      <c r="E73" s="62"/>
      <c r="F73" s="25">
        <v>835</v>
      </c>
      <c r="G73" s="12" t="s">
        <v>11</v>
      </c>
      <c r="H73" s="37" t="s">
        <v>25</v>
      </c>
      <c r="I73" s="38" t="s">
        <v>138</v>
      </c>
      <c r="J73" s="39" t="s">
        <v>62</v>
      </c>
      <c r="K73" s="23">
        <v>52.2</v>
      </c>
      <c r="L73" s="23">
        <v>67.6</v>
      </c>
    </row>
    <row r="74" spans="1:12" ht="16.5" customHeight="1">
      <c r="A74" s="57" t="s">
        <v>26</v>
      </c>
      <c r="B74" s="58"/>
      <c r="C74" s="58"/>
      <c r="D74" s="58"/>
      <c r="E74" s="59"/>
      <c r="F74" s="25">
        <v>835</v>
      </c>
      <c r="G74" s="12" t="s">
        <v>15</v>
      </c>
      <c r="H74" s="12"/>
      <c r="I74" s="41"/>
      <c r="J74" s="12"/>
      <c r="K74" s="23">
        <f>K75</f>
        <v>2679</v>
      </c>
      <c r="L74" s="23">
        <f>L75</f>
        <v>3716.8</v>
      </c>
    </row>
    <row r="75" spans="1:12" ht="19.5" customHeight="1">
      <c r="A75" s="78" t="s">
        <v>27</v>
      </c>
      <c r="B75" s="79"/>
      <c r="C75" s="79"/>
      <c r="D75" s="79"/>
      <c r="E75" s="80"/>
      <c r="F75" s="25">
        <v>835</v>
      </c>
      <c r="G75" s="12" t="s">
        <v>15</v>
      </c>
      <c r="H75" s="12" t="s">
        <v>23</v>
      </c>
      <c r="I75" s="36"/>
      <c r="J75" s="12"/>
      <c r="K75" s="23">
        <f>K76+K80</f>
        <v>2679</v>
      </c>
      <c r="L75" s="23">
        <f>L76+L80+L83</f>
        <v>3716.8</v>
      </c>
    </row>
    <row r="76" spans="1:12" ht="20.25" customHeight="1">
      <c r="A76" s="60" t="s">
        <v>112</v>
      </c>
      <c r="B76" s="61"/>
      <c r="C76" s="61"/>
      <c r="D76" s="61"/>
      <c r="E76" s="62"/>
      <c r="F76" s="25">
        <v>835</v>
      </c>
      <c r="G76" s="12" t="s">
        <v>15</v>
      </c>
      <c r="H76" s="12" t="s">
        <v>23</v>
      </c>
      <c r="I76" s="12" t="s">
        <v>113</v>
      </c>
      <c r="J76" s="12"/>
      <c r="K76" s="23">
        <f aca="true" t="shared" si="2" ref="K76:L78">K77</f>
        <v>1000</v>
      </c>
      <c r="L76" s="23">
        <f t="shared" si="2"/>
        <v>1000</v>
      </c>
    </row>
    <row r="77" spans="1:12" ht="68.25" customHeight="1">
      <c r="A77" s="54" t="s">
        <v>114</v>
      </c>
      <c r="B77" s="55"/>
      <c r="C77" s="55"/>
      <c r="D77" s="55"/>
      <c r="E77" s="56"/>
      <c r="F77" s="25">
        <v>835</v>
      </c>
      <c r="G77" s="12" t="s">
        <v>15</v>
      </c>
      <c r="H77" s="12" t="s">
        <v>23</v>
      </c>
      <c r="I77" s="12" t="s">
        <v>139</v>
      </c>
      <c r="J77" s="12"/>
      <c r="K77" s="23">
        <f t="shared" si="2"/>
        <v>1000</v>
      </c>
      <c r="L77" s="23">
        <f t="shared" si="2"/>
        <v>1000</v>
      </c>
    </row>
    <row r="78" spans="1:12" ht="66.75" customHeight="1">
      <c r="A78" s="60" t="s">
        <v>111</v>
      </c>
      <c r="B78" s="61"/>
      <c r="C78" s="61"/>
      <c r="D78" s="61"/>
      <c r="E78" s="62"/>
      <c r="F78" s="25">
        <v>835</v>
      </c>
      <c r="G78" s="12" t="s">
        <v>15</v>
      </c>
      <c r="H78" s="12" t="s">
        <v>23</v>
      </c>
      <c r="I78" s="12" t="s">
        <v>140</v>
      </c>
      <c r="J78" s="12"/>
      <c r="K78" s="23">
        <f t="shared" si="2"/>
        <v>1000</v>
      </c>
      <c r="L78" s="23">
        <f t="shared" si="2"/>
        <v>1000</v>
      </c>
    </row>
    <row r="79" spans="1:12" ht="23.25" customHeight="1">
      <c r="A79" s="60" t="s">
        <v>41</v>
      </c>
      <c r="B79" s="61"/>
      <c r="C79" s="61"/>
      <c r="D79" s="61"/>
      <c r="E79" s="62"/>
      <c r="F79" s="25">
        <v>835</v>
      </c>
      <c r="G79" s="12" t="s">
        <v>15</v>
      </c>
      <c r="H79" s="12" t="s">
        <v>23</v>
      </c>
      <c r="I79" s="12" t="s">
        <v>140</v>
      </c>
      <c r="J79" s="12" t="s">
        <v>94</v>
      </c>
      <c r="K79" s="23">
        <v>1000</v>
      </c>
      <c r="L79" s="23">
        <v>1000</v>
      </c>
    </row>
    <row r="80" spans="1:12" ht="24" customHeight="1">
      <c r="A80" s="60" t="s">
        <v>141</v>
      </c>
      <c r="B80" s="61"/>
      <c r="C80" s="61"/>
      <c r="D80" s="61"/>
      <c r="E80" s="62"/>
      <c r="F80" s="25">
        <v>835</v>
      </c>
      <c r="G80" s="12" t="s">
        <v>15</v>
      </c>
      <c r="H80" s="37" t="s">
        <v>23</v>
      </c>
      <c r="I80" s="40" t="s">
        <v>143</v>
      </c>
      <c r="J80" s="39"/>
      <c r="K80" s="23">
        <f>K81</f>
        <v>1679</v>
      </c>
      <c r="L80" s="23">
        <f>L81</f>
        <v>1780</v>
      </c>
    </row>
    <row r="81" spans="1:12" ht="41.25" customHeight="1">
      <c r="A81" s="60" t="s">
        <v>142</v>
      </c>
      <c r="B81" s="61"/>
      <c r="C81" s="61"/>
      <c r="D81" s="61"/>
      <c r="E81" s="62"/>
      <c r="F81" s="25">
        <v>835</v>
      </c>
      <c r="G81" s="12" t="s">
        <v>15</v>
      </c>
      <c r="H81" s="37" t="s">
        <v>23</v>
      </c>
      <c r="I81" s="40" t="s">
        <v>144</v>
      </c>
      <c r="J81" s="39"/>
      <c r="K81" s="23">
        <f>K82</f>
        <v>1679</v>
      </c>
      <c r="L81" s="23">
        <f>L82</f>
        <v>1780</v>
      </c>
    </row>
    <row r="82" spans="1:12" ht="41.25" customHeight="1">
      <c r="A82" s="60" t="s">
        <v>106</v>
      </c>
      <c r="B82" s="61"/>
      <c r="C82" s="61"/>
      <c r="D82" s="61"/>
      <c r="E82" s="62"/>
      <c r="F82" s="25">
        <v>835</v>
      </c>
      <c r="G82" s="12" t="s">
        <v>15</v>
      </c>
      <c r="H82" s="37" t="s">
        <v>23</v>
      </c>
      <c r="I82" s="40" t="s">
        <v>144</v>
      </c>
      <c r="J82" s="39" t="s">
        <v>62</v>
      </c>
      <c r="K82" s="23">
        <v>1679</v>
      </c>
      <c r="L82" s="23">
        <v>1780</v>
      </c>
    </row>
    <row r="83" spans="1:12" ht="24" customHeight="1">
      <c r="A83" s="60" t="s">
        <v>42</v>
      </c>
      <c r="B83" s="61"/>
      <c r="C83" s="61"/>
      <c r="D83" s="61"/>
      <c r="E83" s="62"/>
      <c r="F83" s="25">
        <v>835</v>
      </c>
      <c r="G83" s="12" t="s">
        <v>15</v>
      </c>
      <c r="H83" s="12" t="s">
        <v>43</v>
      </c>
      <c r="I83" s="12"/>
      <c r="J83" s="12"/>
      <c r="K83" s="23">
        <v>0</v>
      </c>
      <c r="L83" s="5">
        <v>936.8</v>
      </c>
    </row>
    <row r="84" spans="1:12" ht="12.75" customHeight="1">
      <c r="A84" s="60" t="s">
        <v>97</v>
      </c>
      <c r="B84" s="94"/>
      <c r="C84" s="94"/>
      <c r="D84" s="94"/>
      <c r="E84" s="95"/>
      <c r="F84" s="25">
        <v>835</v>
      </c>
      <c r="G84" s="12" t="s">
        <v>15</v>
      </c>
      <c r="H84" s="12" t="s">
        <v>43</v>
      </c>
      <c r="I84" s="12" t="s">
        <v>161</v>
      </c>
      <c r="J84" s="12"/>
      <c r="K84" s="23">
        <v>0</v>
      </c>
      <c r="L84" s="5">
        <v>936.8</v>
      </c>
    </row>
    <row r="85" spans="1:12" ht="57" customHeight="1">
      <c r="A85" s="60" t="s">
        <v>98</v>
      </c>
      <c r="B85" s="61"/>
      <c r="C85" s="61"/>
      <c r="D85" s="61"/>
      <c r="E85" s="62"/>
      <c r="F85" s="25">
        <v>835</v>
      </c>
      <c r="G85" s="12" t="s">
        <v>15</v>
      </c>
      <c r="H85" s="12" t="s">
        <v>43</v>
      </c>
      <c r="I85" s="12" t="s">
        <v>160</v>
      </c>
      <c r="J85" s="12"/>
      <c r="K85" s="23">
        <v>0</v>
      </c>
      <c r="L85" s="5">
        <v>936.8</v>
      </c>
    </row>
    <row r="86" spans="1:12" ht="39.75" customHeight="1">
      <c r="A86" s="60" t="s">
        <v>106</v>
      </c>
      <c r="B86" s="61"/>
      <c r="C86" s="61"/>
      <c r="D86" s="61"/>
      <c r="E86" s="62"/>
      <c r="F86" s="25">
        <v>835</v>
      </c>
      <c r="G86" s="12" t="s">
        <v>15</v>
      </c>
      <c r="H86" s="12" t="s">
        <v>43</v>
      </c>
      <c r="I86" s="12" t="s">
        <v>160</v>
      </c>
      <c r="J86" s="12" t="s">
        <v>62</v>
      </c>
      <c r="K86" s="23">
        <v>0</v>
      </c>
      <c r="L86" s="5">
        <v>936.8</v>
      </c>
    </row>
    <row r="87" spans="1:12" ht="13.5" customHeight="1">
      <c r="A87" s="57" t="s">
        <v>28</v>
      </c>
      <c r="B87" s="58"/>
      <c r="C87" s="58"/>
      <c r="D87" s="58"/>
      <c r="E87" s="59"/>
      <c r="F87" s="25">
        <v>835</v>
      </c>
      <c r="G87" s="12" t="s">
        <v>29</v>
      </c>
      <c r="H87" s="12"/>
      <c r="I87" s="41"/>
      <c r="J87" s="12"/>
      <c r="K87" s="23">
        <f>K88+K94+K102</f>
        <v>1267.7</v>
      </c>
      <c r="L87" s="23">
        <f>L88+L94+L102</f>
        <v>1247.2</v>
      </c>
    </row>
    <row r="88" spans="1:12" ht="13.5" customHeight="1">
      <c r="A88" s="52" t="s">
        <v>30</v>
      </c>
      <c r="B88" s="52"/>
      <c r="C88" s="52"/>
      <c r="D88" s="52"/>
      <c r="E88" s="52"/>
      <c r="F88" s="25">
        <v>835</v>
      </c>
      <c r="G88" s="12" t="s">
        <v>29</v>
      </c>
      <c r="H88" s="12" t="s">
        <v>9</v>
      </c>
      <c r="I88" s="36"/>
      <c r="J88" s="12"/>
      <c r="K88" s="23">
        <f>K89+K92</f>
        <v>400</v>
      </c>
      <c r="L88" s="23">
        <f>L89+L92</f>
        <v>400</v>
      </c>
    </row>
    <row r="89" spans="1:12" ht="21.75" customHeight="1">
      <c r="A89" s="54" t="s">
        <v>145</v>
      </c>
      <c r="B89" s="55"/>
      <c r="C89" s="55"/>
      <c r="D89" s="55"/>
      <c r="E89" s="56"/>
      <c r="F89" s="25">
        <v>835</v>
      </c>
      <c r="G89" s="12" t="s">
        <v>29</v>
      </c>
      <c r="H89" s="37" t="s">
        <v>9</v>
      </c>
      <c r="I89" s="38" t="s">
        <v>146</v>
      </c>
      <c r="J89" s="39"/>
      <c r="K89" s="23">
        <f>K90</f>
        <v>100</v>
      </c>
      <c r="L89" s="23">
        <f>L90</f>
        <v>100</v>
      </c>
    </row>
    <row r="90" spans="1:13" ht="31.5" customHeight="1">
      <c r="A90" s="54" t="s">
        <v>147</v>
      </c>
      <c r="B90" s="55"/>
      <c r="C90" s="55"/>
      <c r="D90" s="55"/>
      <c r="E90" s="56"/>
      <c r="F90" s="25">
        <v>835</v>
      </c>
      <c r="G90" s="12" t="s">
        <v>29</v>
      </c>
      <c r="H90" s="37" t="s">
        <v>9</v>
      </c>
      <c r="I90" s="38" t="s">
        <v>148</v>
      </c>
      <c r="J90" s="39"/>
      <c r="K90" s="23">
        <f>K91</f>
        <v>100</v>
      </c>
      <c r="L90" s="23">
        <f>L91</f>
        <v>100</v>
      </c>
      <c r="M90" s="19"/>
    </row>
    <row r="91" spans="1:13" ht="38.25" customHeight="1">
      <c r="A91" s="60" t="s">
        <v>106</v>
      </c>
      <c r="B91" s="61"/>
      <c r="C91" s="61"/>
      <c r="D91" s="61"/>
      <c r="E91" s="62"/>
      <c r="F91" s="25">
        <v>835</v>
      </c>
      <c r="G91" s="12" t="s">
        <v>29</v>
      </c>
      <c r="H91" s="37" t="s">
        <v>9</v>
      </c>
      <c r="I91" s="38" t="s">
        <v>148</v>
      </c>
      <c r="J91" s="39" t="s">
        <v>62</v>
      </c>
      <c r="K91" s="23">
        <v>100</v>
      </c>
      <c r="L91" s="23">
        <v>100</v>
      </c>
      <c r="M91" s="19"/>
    </row>
    <row r="92" spans="1:12" ht="28.5" customHeight="1">
      <c r="A92" s="60" t="s">
        <v>162</v>
      </c>
      <c r="B92" s="61"/>
      <c r="C92" s="61"/>
      <c r="D92" s="61"/>
      <c r="E92" s="62"/>
      <c r="F92" s="25">
        <v>835</v>
      </c>
      <c r="G92" s="12" t="s">
        <v>29</v>
      </c>
      <c r="H92" s="12" t="s">
        <v>9</v>
      </c>
      <c r="I92" s="12" t="s">
        <v>166</v>
      </c>
      <c r="J92" s="12"/>
      <c r="K92" s="23">
        <f>K93</f>
        <v>300</v>
      </c>
      <c r="L92" s="23">
        <f>L93</f>
        <v>300</v>
      </c>
    </row>
    <row r="93" spans="1:13" ht="38.25" customHeight="1">
      <c r="A93" s="60" t="s">
        <v>106</v>
      </c>
      <c r="B93" s="61"/>
      <c r="C93" s="61"/>
      <c r="D93" s="61"/>
      <c r="E93" s="62"/>
      <c r="F93" s="25">
        <v>835</v>
      </c>
      <c r="G93" s="12" t="s">
        <v>29</v>
      </c>
      <c r="H93" s="37" t="s">
        <v>9</v>
      </c>
      <c r="I93" s="12" t="s">
        <v>166</v>
      </c>
      <c r="J93" s="39" t="s">
        <v>62</v>
      </c>
      <c r="K93" s="23">
        <v>300</v>
      </c>
      <c r="L93" s="23">
        <v>300</v>
      </c>
      <c r="M93" s="19"/>
    </row>
    <row r="94" spans="1:12" ht="16.5" customHeight="1">
      <c r="A94" s="52" t="s">
        <v>31</v>
      </c>
      <c r="B94" s="52"/>
      <c r="C94" s="52"/>
      <c r="D94" s="52"/>
      <c r="E94" s="52"/>
      <c r="F94" s="25">
        <v>835</v>
      </c>
      <c r="G94" s="12" t="s">
        <v>29</v>
      </c>
      <c r="H94" s="12" t="s">
        <v>13</v>
      </c>
      <c r="I94" s="12"/>
      <c r="J94" s="12"/>
      <c r="K94" s="23">
        <f>K97+K100</f>
        <v>400</v>
      </c>
      <c r="L94" s="23">
        <f>L97+L100</f>
        <v>379.5</v>
      </c>
    </row>
    <row r="95" spans="1:12" ht="2.25" customHeight="1" hidden="1">
      <c r="A95" s="60" t="s">
        <v>75</v>
      </c>
      <c r="B95" s="61"/>
      <c r="C95" s="61"/>
      <c r="D95" s="61"/>
      <c r="E95" s="62"/>
      <c r="F95" s="25">
        <v>835</v>
      </c>
      <c r="G95" s="12" t="s">
        <v>29</v>
      </c>
      <c r="H95" s="12" t="s">
        <v>13</v>
      </c>
      <c r="I95" s="12" t="s">
        <v>76</v>
      </c>
      <c r="J95" s="12" t="s">
        <v>77</v>
      </c>
      <c r="K95" s="23">
        <v>0</v>
      </c>
      <c r="L95" s="23">
        <v>0</v>
      </c>
    </row>
    <row r="96" spans="1:12" ht="14.25" customHeight="1" hidden="1">
      <c r="A96" s="20"/>
      <c r="B96" s="21"/>
      <c r="C96" s="21"/>
      <c r="D96" s="21"/>
      <c r="E96" s="22"/>
      <c r="F96" s="25">
        <v>835</v>
      </c>
      <c r="G96" s="12" t="s">
        <v>29</v>
      </c>
      <c r="H96" s="12" t="s">
        <v>13</v>
      </c>
      <c r="I96" s="12" t="s">
        <v>76</v>
      </c>
      <c r="J96" s="12" t="s">
        <v>78</v>
      </c>
      <c r="K96" s="23"/>
      <c r="L96" s="23"/>
    </row>
    <row r="97" spans="1:12" ht="37.5" customHeight="1">
      <c r="A97" s="54" t="s">
        <v>49</v>
      </c>
      <c r="B97" s="55"/>
      <c r="C97" s="55"/>
      <c r="D97" s="55"/>
      <c r="E97" s="56"/>
      <c r="F97" s="25">
        <v>835</v>
      </c>
      <c r="G97" s="12" t="s">
        <v>29</v>
      </c>
      <c r="H97" s="12" t="s">
        <v>13</v>
      </c>
      <c r="I97" s="12" t="s">
        <v>50</v>
      </c>
      <c r="J97" s="12"/>
      <c r="K97" s="23">
        <f>K98</f>
        <v>250</v>
      </c>
      <c r="L97" s="23">
        <f>L98</f>
        <v>229.5</v>
      </c>
    </row>
    <row r="98" spans="1:12" ht="38.25" customHeight="1">
      <c r="A98" s="54" t="s">
        <v>100</v>
      </c>
      <c r="B98" s="55"/>
      <c r="C98" s="55"/>
      <c r="D98" s="55"/>
      <c r="E98" s="56"/>
      <c r="F98" s="25">
        <v>835</v>
      </c>
      <c r="G98" s="12" t="s">
        <v>29</v>
      </c>
      <c r="H98" s="12" t="s">
        <v>13</v>
      </c>
      <c r="I98" s="12" t="s">
        <v>99</v>
      </c>
      <c r="J98" s="12"/>
      <c r="K98" s="23">
        <f>K99</f>
        <v>250</v>
      </c>
      <c r="L98" s="23">
        <f>L99</f>
        <v>229.5</v>
      </c>
    </row>
    <row r="99" spans="1:12" ht="45" customHeight="1">
      <c r="A99" s="60" t="s">
        <v>106</v>
      </c>
      <c r="B99" s="61"/>
      <c r="C99" s="61"/>
      <c r="D99" s="61"/>
      <c r="E99" s="62"/>
      <c r="F99" s="25">
        <v>835</v>
      </c>
      <c r="G99" s="12" t="s">
        <v>29</v>
      </c>
      <c r="H99" s="12" t="s">
        <v>13</v>
      </c>
      <c r="I99" s="12" t="s">
        <v>99</v>
      </c>
      <c r="J99" s="12" t="s">
        <v>62</v>
      </c>
      <c r="K99" s="23">
        <v>250</v>
      </c>
      <c r="L99" s="23">
        <v>229.5</v>
      </c>
    </row>
    <row r="100" spans="1:12" ht="28.5" customHeight="1">
      <c r="A100" s="60" t="s">
        <v>162</v>
      </c>
      <c r="B100" s="61"/>
      <c r="C100" s="61"/>
      <c r="D100" s="61"/>
      <c r="E100" s="62"/>
      <c r="F100" s="25">
        <v>835</v>
      </c>
      <c r="G100" s="12" t="s">
        <v>29</v>
      </c>
      <c r="H100" s="12" t="s">
        <v>13</v>
      </c>
      <c r="I100" s="12" t="s">
        <v>167</v>
      </c>
      <c r="J100" s="12"/>
      <c r="K100" s="23">
        <f>K101</f>
        <v>150</v>
      </c>
      <c r="L100" s="23">
        <f>L101</f>
        <v>150</v>
      </c>
    </row>
    <row r="101" spans="1:13" ht="38.25" customHeight="1">
      <c r="A101" s="60" t="s">
        <v>106</v>
      </c>
      <c r="B101" s="61"/>
      <c r="C101" s="61"/>
      <c r="D101" s="61"/>
      <c r="E101" s="62"/>
      <c r="F101" s="25"/>
      <c r="G101" s="12" t="s">
        <v>29</v>
      </c>
      <c r="H101" s="37" t="s">
        <v>13</v>
      </c>
      <c r="I101" s="12" t="s">
        <v>167</v>
      </c>
      <c r="J101" s="39" t="s">
        <v>62</v>
      </c>
      <c r="K101" s="23">
        <v>150</v>
      </c>
      <c r="L101" s="23">
        <v>150</v>
      </c>
      <c r="M101" s="19"/>
    </row>
    <row r="102" spans="1:13" ht="15" customHeight="1">
      <c r="A102" s="52" t="s">
        <v>32</v>
      </c>
      <c r="B102" s="52"/>
      <c r="C102" s="52"/>
      <c r="D102" s="52"/>
      <c r="E102" s="52"/>
      <c r="F102" s="25">
        <v>835</v>
      </c>
      <c r="G102" s="12" t="s">
        <v>29</v>
      </c>
      <c r="H102" s="12" t="s">
        <v>11</v>
      </c>
      <c r="I102" s="36"/>
      <c r="J102" s="12"/>
      <c r="K102" s="23">
        <f>ROUND((K104+K106+K108+K110+K112),1)</f>
        <v>467.7</v>
      </c>
      <c r="L102" s="23">
        <f>ROUND((L104+L106+L108+L110+L112),1)</f>
        <v>467.7</v>
      </c>
      <c r="M102" s="19"/>
    </row>
    <row r="103" spans="1:13" ht="15" customHeight="1">
      <c r="A103" s="60" t="s">
        <v>149</v>
      </c>
      <c r="B103" s="61"/>
      <c r="C103" s="61"/>
      <c r="D103" s="61"/>
      <c r="E103" s="62"/>
      <c r="F103" s="25">
        <v>835</v>
      </c>
      <c r="G103" s="12" t="s">
        <v>29</v>
      </c>
      <c r="H103" s="37" t="s">
        <v>11</v>
      </c>
      <c r="I103" s="36" t="s">
        <v>150</v>
      </c>
      <c r="J103" s="39"/>
      <c r="K103" s="23">
        <f>K104+K108+K110</f>
        <v>167.7</v>
      </c>
      <c r="L103" s="23">
        <f>L104+L108+L110</f>
        <v>167.7</v>
      </c>
      <c r="M103" s="19"/>
    </row>
    <row r="104" spans="1:12" ht="12.75" customHeight="1">
      <c r="A104" s="54" t="s">
        <v>79</v>
      </c>
      <c r="B104" s="55"/>
      <c r="C104" s="55"/>
      <c r="D104" s="55"/>
      <c r="E104" s="56"/>
      <c r="F104" s="25">
        <v>835</v>
      </c>
      <c r="G104" s="12" t="s">
        <v>29</v>
      </c>
      <c r="H104" s="37" t="s">
        <v>11</v>
      </c>
      <c r="I104" s="42" t="s">
        <v>151</v>
      </c>
      <c r="J104" s="39"/>
      <c r="K104" s="23">
        <v>54.5</v>
      </c>
      <c r="L104" s="23">
        <v>54.5</v>
      </c>
    </row>
    <row r="105" spans="1:12" ht="39" customHeight="1">
      <c r="A105" s="60" t="s">
        <v>106</v>
      </c>
      <c r="B105" s="61"/>
      <c r="C105" s="61"/>
      <c r="D105" s="61"/>
      <c r="E105" s="62"/>
      <c r="F105" s="25">
        <v>835</v>
      </c>
      <c r="G105" s="12" t="s">
        <v>29</v>
      </c>
      <c r="H105" s="37" t="s">
        <v>11</v>
      </c>
      <c r="I105" s="42" t="s">
        <v>151</v>
      </c>
      <c r="J105" s="39" t="s">
        <v>62</v>
      </c>
      <c r="K105" s="23">
        <v>150</v>
      </c>
      <c r="L105" s="23">
        <v>150</v>
      </c>
    </row>
    <row r="106" spans="1:12" ht="89.25" customHeight="1" hidden="1">
      <c r="A106" s="54"/>
      <c r="B106" s="55"/>
      <c r="C106" s="55"/>
      <c r="D106" s="55"/>
      <c r="E106" s="56"/>
      <c r="F106" s="25">
        <v>835</v>
      </c>
      <c r="G106" s="12" t="s">
        <v>29</v>
      </c>
      <c r="H106" s="37" t="s">
        <v>11</v>
      </c>
      <c r="I106" s="12" t="s">
        <v>80</v>
      </c>
      <c r="J106" s="39"/>
      <c r="K106" s="23"/>
      <c r="L106" s="23"/>
    </row>
    <row r="107" spans="1:12" ht="36.75" customHeight="1" hidden="1">
      <c r="A107" s="60"/>
      <c r="B107" s="61"/>
      <c r="C107" s="61"/>
      <c r="D107" s="61"/>
      <c r="E107" s="62"/>
      <c r="F107" s="25">
        <v>835</v>
      </c>
      <c r="G107" s="12" t="s">
        <v>29</v>
      </c>
      <c r="H107" s="37" t="s">
        <v>11</v>
      </c>
      <c r="I107" s="12" t="s">
        <v>80</v>
      </c>
      <c r="J107" s="39" t="s">
        <v>62</v>
      </c>
      <c r="K107" s="23"/>
      <c r="L107" s="23"/>
    </row>
    <row r="108" spans="1:12" ht="15" customHeight="1">
      <c r="A108" s="54" t="s">
        <v>81</v>
      </c>
      <c r="B108" s="55"/>
      <c r="C108" s="55"/>
      <c r="D108" s="55"/>
      <c r="E108" s="56"/>
      <c r="F108" s="25">
        <v>835</v>
      </c>
      <c r="G108" s="12" t="s">
        <v>29</v>
      </c>
      <c r="H108" s="37" t="s">
        <v>11</v>
      </c>
      <c r="I108" s="42" t="s">
        <v>152</v>
      </c>
      <c r="J108" s="39"/>
      <c r="K108" s="23">
        <f>K109</f>
        <v>30</v>
      </c>
      <c r="L108" s="23">
        <f>L109</f>
        <v>30</v>
      </c>
    </row>
    <row r="109" spans="1:12" ht="43.5" customHeight="1">
      <c r="A109" s="60" t="s">
        <v>106</v>
      </c>
      <c r="B109" s="61"/>
      <c r="C109" s="61"/>
      <c r="D109" s="61"/>
      <c r="E109" s="62"/>
      <c r="F109" s="25">
        <v>835</v>
      </c>
      <c r="G109" s="26" t="s">
        <v>29</v>
      </c>
      <c r="H109" s="37" t="s">
        <v>11</v>
      </c>
      <c r="I109" s="42" t="s">
        <v>152</v>
      </c>
      <c r="J109" s="39" t="s">
        <v>62</v>
      </c>
      <c r="K109" s="23">
        <v>30</v>
      </c>
      <c r="L109" s="23">
        <v>30</v>
      </c>
    </row>
    <row r="110" spans="1:12" ht="27" customHeight="1">
      <c r="A110" s="54" t="s">
        <v>82</v>
      </c>
      <c r="B110" s="55"/>
      <c r="C110" s="55"/>
      <c r="D110" s="55"/>
      <c r="E110" s="56"/>
      <c r="F110" s="25">
        <v>835</v>
      </c>
      <c r="G110" s="12" t="s">
        <v>29</v>
      </c>
      <c r="H110" s="37" t="s">
        <v>11</v>
      </c>
      <c r="I110" s="42" t="s">
        <v>153</v>
      </c>
      <c r="J110" s="39"/>
      <c r="K110" s="23">
        <f>K111</f>
        <v>83.2</v>
      </c>
      <c r="L110" s="23">
        <f>L111</f>
        <v>83.2</v>
      </c>
    </row>
    <row r="111" spans="1:12" ht="38.25" customHeight="1">
      <c r="A111" s="60" t="s">
        <v>106</v>
      </c>
      <c r="B111" s="61"/>
      <c r="C111" s="61"/>
      <c r="D111" s="61"/>
      <c r="E111" s="62"/>
      <c r="F111" s="25">
        <v>835</v>
      </c>
      <c r="G111" s="43" t="s">
        <v>29</v>
      </c>
      <c r="H111" s="37" t="s">
        <v>11</v>
      </c>
      <c r="I111" s="42" t="s">
        <v>153</v>
      </c>
      <c r="J111" s="39" t="s">
        <v>62</v>
      </c>
      <c r="K111" s="23">
        <v>83.2</v>
      </c>
      <c r="L111" s="23">
        <v>83.2</v>
      </c>
    </row>
    <row r="112" spans="1:12" ht="28.5" customHeight="1">
      <c r="A112" s="60" t="s">
        <v>162</v>
      </c>
      <c r="B112" s="61"/>
      <c r="C112" s="61"/>
      <c r="D112" s="61"/>
      <c r="E112" s="62"/>
      <c r="F112" s="25">
        <v>835</v>
      </c>
      <c r="G112" s="12" t="s">
        <v>29</v>
      </c>
      <c r="H112" s="12" t="s">
        <v>11</v>
      </c>
      <c r="I112" s="12" t="s">
        <v>168</v>
      </c>
      <c r="J112" s="12"/>
      <c r="K112" s="23">
        <f>K113</f>
        <v>300</v>
      </c>
      <c r="L112" s="23">
        <f>L113</f>
        <v>300</v>
      </c>
    </row>
    <row r="113" spans="1:13" ht="38.25" customHeight="1">
      <c r="A113" s="60" t="s">
        <v>106</v>
      </c>
      <c r="B113" s="61"/>
      <c r="C113" s="61"/>
      <c r="D113" s="61"/>
      <c r="E113" s="62"/>
      <c r="F113" s="25">
        <v>835</v>
      </c>
      <c r="G113" s="12" t="s">
        <v>29</v>
      </c>
      <c r="H113" s="37" t="s">
        <v>11</v>
      </c>
      <c r="I113" s="12" t="s">
        <v>168</v>
      </c>
      <c r="J113" s="39" t="s">
        <v>62</v>
      </c>
      <c r="K113" s="23">
        <v>300</v>
      </c>
      <c r="L113" s="23">
        <v>300</v>
      </c>
      <c r="M113" s="19"/>
    </row>
    <row r="114" spans="1:12" ht="17.25" customHeight="1">
      <c r="A114" s="57" t="s">
        <v>33</v>
      </c>
      <c r="B114" s="58"/>
      <c r="C114" s="58"/>
      <c r="D114" s="58"/>
      <c r="E114" s="59"/>
      <c r="F114" s="25">
        <v>835</v>
      </c>
      <c r="G114" s="12" t="s">
        <v>34</v>
      </c>
      <c r="H114" s="12"/>
      <c r="I114" s="41"/>
      <c r="J114" s="12"/>
      <c r="K114" s="23">
        <f>ROUND(K115,1)</f>
        <v>27.5</v>
      </c>
      <c r="L114" s="23">
        <f>ROUND(L115,1)</f>
        <v>27.5</v>
      </c>
    </row>
    <row r="115" spans="1:12" ht="12.75" customHeight="1">
      <c r="A115" s="52" t="s">
        <v>35</v>
      </c>
      <c r="B115" s="52"/>
      <c r="C115" s="52"/>
      <c r="D115" s="52"/>
      <c r="E115" s="52"/>
      <c r="F115" s="25">
        <v>835</v>
      </c>
      <c r="G115" s="12" t="s">
        <v>34</v>
      </c>
      <c r="H115" s="12" t="s">
        <v>34</v>
      </c>
      <c r="I115" s="12"/>
      <c r="J115" s="12"/>
      <c r="K115" s="23">
        <f aca="true" t="shared" si="3" ref="K115:L117">K116</f>
        <v>27.5</v>
      </c>
      <c r="L115" s="23">
        <f t="shared" si="3"/>
        <v>27.5</v>
      </c>
    </row>
    <row r="116" spans="1:12" ht="19.5" customHeight="1">
      <c r="A116" s="54" t="s">
        <v>83</v>
      </c>
      <c r="B116" s="55"/>
      <c r="C116" s="55"/>
      <c r="D116" s="55"/>
      <c r="E116" s="56"/>
      <c r="F116" s="25">
        <v>835</v>
      </c>
      <c r="G116" s="12" t="s">
        <v>34</v>
      </c>
      <c r="H116" s="12" t="s">
        <v>34</v>
      </c>
      <c r="I116" s="12" t="s">
        <v>84</v>
      </c>
      <c r="J116" s="12"/>
      <c r="K116" s="23">
        <f t="shared" si="3"/>
        <v>27.5</v>
      </c>
      <c r="L116" s="23">
        <f t="shared" si="3"/>
        <v>27.5</v>
      </c>
    </row>
    <row r="117" spans="1:12" ht="15" customHeight="1">
      <c r="A117" s="54" t="s">
        <v>85</v>
      </c>
      <c r="B117" s="55"/>
      <c r="C117" s="55"/>
      <c r="D117" s="55"/>
      <c r="E117" s="56"/>
      <c r="F117" s="25">
        <v>835</v>
      </c>
      <c r="G117" s="12" t="s">
        <v>34</v>
      </c>
      <c r="H117" s="12" t="s">
        <v>34</v>
      </c>
      <c r="I117" s="12" t="s">
        <v>84</v>
      </c>
      <c r="J117" s="12"/>
      <c r="K117" s="23">
        <f t="shared" si="3"/>
        <v>27.5</v>
      </c>
      <c r="L117" s="23">
        <f t="shared" si="3"/>
        <v>27.5</v>
      </c>
    </row>
    <row r="118" spans="1:12" ht="45" customHeight="1">
      <c r="A118" s="60" t="s">
        <v>106</v>
      </c>
      <c r="B118" s="61"/>
      <c r="C118" s="61"/>
      <c r="D118" s="61"/>
      <c r="E118" s="62"/>
      <c r="F118" s="25">
        <v>835</v>
      </c>
      <c r="G118" s="12" t="s">
        <v>34</v>
      </c>
      <c r="H118" s="12" t="s">
        <v>34</v>
      </c>
      <c r="I118" s="12" t="s">
        <v>84</v>
      </c>
      <c r="J118" s="12" t="s">
        <v>62</v>
      </c>
      <c r="K118" s="23">
        <v>27.5</v>
      </c>
      <c r="L118" s="23">
        <v>27.5</v>
      </c>
    </row>
    <row r="119" spans="1:12" ht="17.25" customHeight="1">
      <c r="A119" s="57" t="s">
        <v>104</v>
      </c>
      <c r="B119" s="58"/>
      <c r="C119" s="58"/>
      <c r="D119" s="58"/>
      <c r="E119" s="59"/>
      <c r="F119" s="25">
        <v>835</v>
      </c>
      <c r="G119" s="12" t="s">
        <v>44</v>
      </c>
      <c r="H119" s="12"/>
      <c r="I119" s="41"/>
      <c r="J119" s="12"/>
      <c r="K119" s="23">
        <f>ROUND(K120,1)</f>
        <v>4872.6</v>
      </c>
      <c r="L119" s="23">
        <f>ROUND(L120,1)</f>
        <v>4872.6</v>
      </c>
    </row>
    <row r="120" spans="1:12" ht="12.75" customHeight="1">
      <c r="A120" s="78" t="s">
        <v>105</v>
      </c>
      <c r="B120" s="79"/>
      <c r="C120" s="79"/>
      <c r="D120" s="79"/>
      <c r="E120" s="80"/>
      <c r="F120" s="25">
        <v>835</v>
      </c>
      <c r="G120" s="12" t="s">
        <v>44</v>
      </c>
      <c r="H120" s="12" t="s">
        <v>9</v>
      </c>
      <c r="I120" s="34"/>
      <c r="J120" s="12"/>
      <c r="K120" s="23">
        <f>K125+K121+K128</f>
        <v>4872.6</v>
      </c>
      <c r="L120" s="23">
        <f>L125+L121+L128</f>
        <v>4872.6</v>
      </c>
    </row>
    <row r="121" spans="1:12" ht="20.25" customHeight="1">
      <c r="A121" s="60" t="s">
        <v>112</v>
      </c>
      <c r="B121" s="61"/>
      <c r="C121" s="61"/>
      <c r="D121" s="61"/>
      <c r="E121" s="62"/>
      <c r="F121" s="25">
        <v>835</v>
      </c>
      <c r="G121" s="12" t="s">
        <v>44</v>
      </c>
      <c r="H121" s="12" t="s">
        <v>9</v>
      </c>
      <c r="I121" s="12" t="s">
        <v>113</v>
      </c>
      <c r="J121" s="12"/>
      <c r="K121" s="23">
        <f aca="true" t="shared" si="4" ref="K121:L123">K122</f>
        <v>4326.1</v>
      </c>
      <c r="L121" s="23">
        <f t="shared" si="4"/>
        <v>4326.1</v>
      </c>
    </row>
    <row r="122" spans="1:12" ht="68.25" customHeight="1">
      <c r="A122" s="54" t="s">
        <v>114</v>
      </c>
      <c r="B122" s="55"/>
      <c r="C122" s="55"/>
      <c r="D122" s="55"/>
      <c r="E122" s="56"/>
      <c r="F122" s="25">
        <v>835</v>
      </c>
      <c r="G122" s="12" t="s">
        <v>44</v>
      </c>
      <c r="H122" s="12" t="s">
        <v>9</v>
      </c>
      <c r="I122" s="12" t="s">
        <v>115</v>
      </c>
      <c r="J122" s="12"/>
      <c r="K122" s="23">
        <f t="shared" si="4"/>
        <v>4326.1</v>
      </c>
      <c r="L122" s="23">
        <f t="shared" si="4"/>
        <v>4326.1</v>
      </c>
    </row>
    <row r="123" spans="1:12" ht="46.5" customHeight="1">
      <c r="A123" s="60" t="s">
        <v>154</v>
      </c>
      <c r="B123" s="61"/>
      <c r="C123" s="61"/>
      <c r="D123" s="61"/>
      <c r="E123" s="62"/>
      <c r="F123" s="25">
        <v>835</v>
      </c>
      <c r="G123" s="12" t="s">
        <v>44</v>
      </c>
      <c r="H123" s="12" t="s">
        <v>9</v>
      </c>
      <c r="I123" s="12" t="s">
        <v>155</v>
      </c>
      <c r="J123" s="12"/>
      <c r="K123" s="23">
        <v>4326.1</v>
      </c>
      <c r="L123" s="23">
        <f t="shared" si="4"/>
        <v>4326.1</v>
      </c>
    </row>
    <row r="124" spans="1:12" ht="23.25" customHeight="1">
      <c r="A124" s="60" t="s">
        <v>41</v>
      </c>
      <c r="B124" s="61"/>
      <c r="C124" s="61"/>
      <c r="D124" s="61"/>
      <c r="E124" s="62"/>
      <c r="F124" s="25">
        <v>835</v>
      </c>
      <c r="G124" s="12" t="s">
        <v>44</v>
      </c>
      <c r="H124" s="12" t="s">
        <v>9</v>
      </c>
      <c r="I124" s="12" t="s">
        <v>155</v>
      </c>
      <c r="J124" s="12" t="s">
        <v>94</v>
      </c>
      <c r="K124" s="23">
        <v>4326.1</v>
      </c>
      <c r="L124" s="23">
        <v>4326.1</v>
      </c>
    </row>
    <row r="125" spans="1:12" ht="28.5" customHeight="1">
      <c r="A125" s="60" t="s">
        <v>162</v>
      </c>
      <c r="B125" s="61"/>
      <c r="C125" s="61"/>
      <c r="D125" s="61"/>
      <c r="E125" s="62"/>
      <c r="F125" s="25">
        <v>835</v>
      </c>
      <c r="G125" s="12" t="s">
        <v>44</v>
      </c>
      <c r="H125" s="12" t="s">
        <v>9</v>
      </c>
      <c r="I125" s="12" t="s">
        <v>169</v>
      </c>
      <c r="J125" s="12"/>
      <c r="K125" s="23">
        <f>K126+K127</f>
        <v>295.5</v>
      </c>
      <c r="L125" s="23">
        <f>L126+L127</f>
        <v>295.5</v>
      </c>
    </row>
    <row r="126" spans="1:12" ht="15" customHeight="1">
      <c r="A126" s="54" t="s">
        <v>108</v>
      </c>
      <c r="B126" s="55"/>
      <c r="C126" s="55"/>
      <c r="D126" s="55"/>
      <c r="E126" s="56"/>
      <c r="F126" s="44">
        <v>835</v>
      </c>
      <c r="G126" s="12" t="s">
        <v>44</v>
      </c>
      <c r="H126" s="12" t="s">
        <v>9</v>
      </c>
      <c r="I126" s="12" t="s">
        <v>169</v>
      </c>
      <c r="J126" s="12" t="s">
        <v>93</v>
      </c>
      <c r="K126" s="23">
        <v>120</v>
      </c>
      <c r="L126" s="23">
        <v>120</v>
      </c>
    </row>
    <row r="127" spans="1:12" ht="39.75" customHeight="1">
      <c r="A127" s="60" t="s">
        <v>106</v>
      </c>
      <c r="B127" s="61"/>
      <c r="C127" s="61"/>
      <c r="D127" s="61"/>
      <c r="E127" s="62"/>
      <c r="F127" s="44">
        <v>835</v>
      </c>
      <c r="G127" s="12" t="s">
        <v>44</v>
      </c>
      <c r="H127" s="12" t="s">
        <v>9</v>
      </c>
      <c r="I127" s="12" t="s">
        <v>169</v>
      </c>
      <c r="J127" s="12" t="s">
        <v>62</v>
      </c>
      <c r="K127" s="23">
        <v>175.5</v>
      </c>
      <c r="L127" s="23">
        <v>175.5</v>
      </c>
    </row>
    <row r="128" spans="1:12" ht="15" customHeight="1">
      <c r="A128" s="60" t="s">
        <v>181</v>
      </c>
      <c r="B128" s="71"/>
      <c r="C128" s="71"/>
      <c r="D128" s="71"/>
      <c r="E128" s="72"/>
      <c r="F128" s="12" t="s">
        <v>183</v>
      </c>
      <c r="G128" s="12" t="s">
        <v>44</v>
      </c>
      <c r="H128" s="12" t="s">
        <v>9</v>
      </c>
      <c r="I128" s="12" t="s">
        <v>182</v>
      </c>
      <c r="J128" s="23"/>
      <c r="K128" s="23">
        <v>251</v>
      </c>
      <c r="L128" s="23">
        <v>251</v>
      </c>
    </row>
    <row r="129" spans="1:12" ht="14.25" customHeight="1">
      <c r="A129" s="54" t="s">
        <v>108</v>
      </c>
      <c r="B129" s="55"/>
      <c r="C129" s="55"/>
      <c r="D129" s="55"/>
      <c r="E129" s="56"/>
      <c r="F129" s="12" t="s">
        <v>183</v>
      </c>
      <c r="G129" s="12" t="s">
        <v>44</v>
      </c>
      <c r="H129" s="12" t="s">
        <v>9</v>
      </c>
      <c r="I129" s="12" t="s">
        <v>182</v>
      </c>
      <c r="J129" s="23">
        <v>110</v>
      </c>
      <c r="K129" s="23">
        <v>251</v>
      </c>
      <c r="L129" s="23">
        <v>251</v>
      </c>
    </row>
    <row r="130" spans="1:12" ht="12.75" customHeight="1">
      <c r="A130" s="57" t="s">
        <v>38</v>
      </c>
      <c r="B130" s="58"/>
      <c r="C130" s="58"/>
      <c r="D130" s="58"/>
      <c r="E130" s="59"/>
      <c r="F130" s="28">
        <v>835</v>
      </c>
      <c r="G130" s="12" t="s">
        <v>25</v>
      </c>
      <c r="H130" s="12"/>
      <c r="I130" s="12"/>
      <c r="J130" s="12"/>
      <c r="K130" s="23">
        <f>K131</f>
        <v>249.4</v>
      </c>
      <c r="L130" s="23">
        <f>L131</f>
        <v>249.4</v>
      </c>
    </row>
    <row r="131" spans="1:12" ht="15" customHeight="1">
      <c r="A131" s="60" t="s">
        <v>39</v>
      </c>
      <c r="B131" s="61"/>
      <c r="C131" s="61"/>
      <c r="D131" s="61"/>
      <c r="E131" s="62"/>
      <c r="F131" s="29">
        <v>835</v>
      </c>
      <c r="G131" s="12" t="s">
        <v>25</v>
      </c>
      <c r="H131" s="12" t="s">
        <v>9</v>
      </c>
      <c r="I131" s="12"/>
      <c r="J131" s="12"/>
      <c r="K131" s="23">
        <f>K132</f>
        <v>249.4</v>
      </c>
      <c r="L131" s="23">
        <f>L132</f>
        <v>249.4</v>
      </c>
    </row>
    <row r="132" spans="1:12" ht="20.25" customHeight="1">
      <c r="A132" s="60" t="s">
        <v>86</v>
      </c>
      <c r="B132" s="61"/>
      <c r="C132" s="61"/>
      <c r="D132" s="61"/>
      <c r="E132" s="62"/>
      <c r="F132" s="29">
        <v>835</v>
      </c>
      <c r="G132" s="12" t="s">
        <v>25</v>
      </c>
      <c r="H132" s="12" t="s">
        <v>9</v>
      </c>
      <c r="I132" s="12" t="s">
        <v>87</v>
      </c>
      <c r="J132" s="12"/>
      <c r="K132" s="23">
        <f>K134</f>
        <v>249.4</v>
      </c>
      <c r="L132" s="23">
        <f>L134</f>
        <v>249.4</v>
      </c>
    </row>
    <row r="133" spans="1:12" ht="20.25" customHeight="1">
      <c r="A133" s="75" t="s">
        <v>157</v>
      </c>
      <c r="B133" s="76"/>
      <c r="C133" s="76"/>
      <c r="D133" s="76"/>
      <c r="E133" s="77"/>
      <c r="F133" s="25">
        <v>835</v>
      </c>
      <c r="G133" s="36" t="s">
        <v>25</v>
      </c>
      <c r="H133" s="36" t="s">
        <v>9</v>
      </c>
      <c r="I133" s="12" t="s">
        <v>88</v>
      </c>
      <c r="J133" s="36"/>
      <c r="K133" s="45">
        <v>249.4</v>
      </c>
      <c r="L133" s="45">
        <v>249.4</v>
      </c>
    </row>
    <row r="134" spans="1:12" ht="20.25" customHeight="1">
      <c r="A134" s="75" t="s">
        <v>89</v>
      </c>
      <c r="B134" s="76"/>
      <c r="C134" s="76"/>
      <c r="D134" s="76"/>
      <c r="E134" s="77"/>
      <c r="F134" s="29">
        <v>835</v>
      </c>
      <c r="G134" s="36" t="s">
        <v>25</v>
      </c>
      <c r="H134" s="36" t="s">
        <v>9</v>
      </c>
      <c r="I134" s="12" t="s">
        <v>88</v>
      </c>
      <c r="J134" s="36" t="s">
        <v>90</v>
      </c>
      <c r="K134" s="45">
        <v>249.4</v>
      </c>
      <c r="L134" s="45">
        <v>249.4</v>
      </c>
    </row>
    <row r="135" spans="1:12" ht="16.5" customHeight="1">
      <c r="A135" s="57" t="s">
        <v>36</v>
      </c>
      <c r="B135" s="73"/>
      <c r="C135" s="73"/>
      <c r="D135" s="73"/>
      <c r="E135" s="74"/>
      <c r="F135" s="24">
        <v>961</v>
      </c>
      <c r="G135" s="12" t="s">
        <v>17</v>
      </c>
      <c r="H135" s="12"/>
      <c r="I135" s="12"/>
      <c r="J135" s="12"/>
      <c r="K135" s="23">
        <f>K136</f>
        <v>2849</v>
      </c>
      <c r="L135" s="23">
        <f>L136</f>
        <v>2869.7999999999997</v>
      </c>
    </row>
    <row r="136" spans="1:12" ht="18.75" customHeight="1">
      <c r="A136" s="52" t="s">
        <v>37</v>
      </c>
      <c r="B136" s="52"/>
      <c r="C136" s="52"/>
      <c r="D136" s="52"/>
      <c r="E136" s="52"/>
      <c r="F136" s="6">
        <v>835</v>
      </c>
      <c r="G136" s="12" t="s">
        <v>17</v>
      </c>
      <c r="H136" s="12" t="s">
        <v>9</v>
      </c>
      <c r="I136" s="12"/>
      <c r="J136" s="12"/>
      <c r="K136" s="23">
        <f>K140+K137</f>
        <v>2849</v>
      </c>
      <c r="L136" s="23">
        <f>L140+L137</f>
        <v>2869.7999999999997</v>
      </c>
    </row>
    <row r="137" spans="1:12" ht="28.5" customHeight="1">
      <c r="A137" s="60" t="s">
        <v>162</v>
      </c>
      <c r="B137" s="61"/>
      <c r="C137" s="61"/>
      <c r="D137" s="61"/>
      <c r="E137" s="62"/>
      <c r="F137" s="6">
        <v>835</v>
      </c>
      <c r="G137" s="12" t="s">
        <v>17</v>
      </c>
      <c r="H137" s="12" t="s">
        <v>9</v>
      </c>
      <c r="I137" s="12" t="s">
        <v>170</v>
      </c>
      <c r="J137" s="12"/>
      <c r="K137" s="23">
        <f>K138</f>
        <v>588.6</v>
      </c>
      <c r="L137" s="23">
        <f>L138</f>
        <v>588.6</v>
      </c>
    </row>
    <row r="138" spans="1:12" ht="39.75" customHeight="1">
      <c r="A138" s="60" t="s">
        <v>106</v>
      </c>
      <c r="B138" s="61"/>
      <c r="C138" s="61"/>
      <c r="D138" s="61"/>
      <c r="E138" s="62"/>
      <c r="F138" s="6">
        <v>835</v>
      </c>
      <c r="G138" s="12" t="s">
        <v>17</v>
      </c>
      <c r="H138" s="12" t="s">
        <v>9</v>
      </c>
      <c r="I138" s="12" t="s">
        <v>170</v>
      </c>
      <c r="J138" s="12" t="s">
        <v>62</v>
      </c>
      <c r="K138" s="23">
        <v>588.6</v>
      </c>
      <c r="L138" s="23">
        <v>588.6</v>
      </c>
    </row>
    <row r="139" spans="1:12" ht="27.75" customHeight="1">
      <c r="A139" s="54" t="s">
        <v>156</v>
      </c>
      <c r="B139" s="55"/>
      <c r="C139" s="55"/>
      <c r="D139" s="55"/>
      <c r="E139" s="56"/>
      <c r="F139" s="6">
        <v>835</v>
      </c>
      <c r="G139" s="12" t="s">
        <v>17</v>
      </c>
      <c r="H139" s="12" t="s">
        <v>9</v>
      </c>
      <c r="I139" s="12" t="s">
        <v>158</v>
      </c>
      <c r="J139" s="12"/>
      <c r="K139" s="23">
        <f>K140</f>
        <v>2260.4</v>
      </c>
      <c r="L139" s="23">
        <f>L140</f>
        <v>2281.2</v>
      </c>
    </row>
    <row r="140" spans="1:12" ht="27" customHeight="1">
      <c r="A140" s="54" t="s">
        <v>91</v>
      </c>
      <c r="B140" s="55"/>
      <c r="C140" s="55"/>
      <c r="D140" s="55"/>
      <c r="E140" s="56"/>
      <c r="F140" s="6">
        <v>835</v>
      </c>
      <c r="G140" s="12" t="s">
        <v>17</v>
      </c>
      <c r="H140" s="12" t="s">
        <v>9</v>
      </c>
      <c r="I140" s="12" t="s">
        <v>171</v>
      </c>
      <c r="J140" s="12"/>
      <c r="K140" s="23">
        <f>K142+K143+K144</f>
        <v>2260.4</v>
      </c>
      <c r="L140" s="23">
        <f>L142+L143+L144</f>
        <v>2281.2</v>
      </c>
    </row>
    <row r="141" spans="1:14" ht="1.5" customHeight="1" hidden="1">
      <c r="A141" s="57" t="s">
        <v>92</v>
      </c>
      <c r="B141" s="58"/>
      <c r="C141" s="58"/>
      <c r="D141" s="58"/>
      <c r="E141" s="59"/>
      <c r="F141" s="6">
        <v>835</v>
      </c>
      <c r="G141" s="12"/>
      <c r="H141" s="12"/>
      <c r="I141" s="12"/>
      <c r="J141" s="12"/>
      <c r="K141" s="23">
        <v>0</v>
      </c>
      <c r="L141" s="23">
        <v>0</v>
      </c>
      <c r="N141" s="18"/>
    </row>
    <row r="142" spans="1:12" ht="18.75" customHeight="1">
      <c r="A142" s="60" t="s">
        <v>108</v>
      </c>
      <c r="B142" s="61"/>
      <c r="C142" s="61"/>
      <c r="D142" s="61"/>
      <c r="E142" s="62"/>
      <c r="F142" s="6">
        <v>835</v>
      </c>
      <c r="G142" s="12" t="s">
        <v>17</v>
      </c>
      <c r="H142" s="12" t="s">
        <v>9</v>
      </c>
      <c r="I142" s="12" t="s">
        <v>171</v>
      </c>
      <c r="J142" s="12" t="s">
        <v>93</v>
      </c>
      <c r="K142" s="5">
        <v>1619</v>
      </c>
      <c r="L142" s="5">
        <v>1619</v>
      </c>
    </row>
    <row r="143" spans="1:12" ht="41.25" customHeight="1">
      <c r="A143" s="60" t="s">
        <v>106</v>
      </c>
      <c r="B143" s="61"/>
      <c r="C143" s="61"/>
      <c r="D143" s="61"/>
      <c r="E143" s="62"/>
      <c r="F143" s="6">
        <v>835</v>
      </c>
      <c r="G143" s="12" t="s">
        <v>17</v>
      </c>
      <c r="H143" s="12" t="s">
        <v>9</v>
      </c>
      <c r="I143" s="12" t="s">
        <v>171</v>
      </c>
      <c r="J143" s="12" t="s">
        <v>62</v>
      </c>
      <c r="K143" s="5">
        <f>1221-588.6</f>
        <v>632.4</v>
      </c>
      <c r="L143" s="5">
        <f>1221-588.6+20.8</f>
        <v>653.1999999999999</v>
      </c>
    </row>
    <row r="144" spans="1:12" ht="23.25" customHeight="1">
      <c r="A144" s="60" t="s">
        <v>63</v>
      </c>
      <c r="B144" s="61"/>
      <c r="C144" s="61"/>
      <c r="D144" s="61"/>
      <c r="E144" s="62"/>
      <c r="F144" s="6">
        <v>835</v>
      </c>
      <c r="G144" s="12" t="s">
        <v>17</v>
      </c>
      <c r="H144" s="12" t="s">
        <v>9</v>
      </c>
      <c r="I144" s="12" t="s">
        <v>171</v>
      </c>
      <c r="J144" s="12" t="s">
        <v>64</v>
      </c>
      <c r="K144" s="5">
        <v>9</v>
      </c>
      <c r="L144" s="5">
        <v>9</v>
      </c>
    </row>
    <row r="145" spans="1:14" ht="12.75">
      <c r="A145" s="52" t="s">
        <v>40</v>
      </c>
      <c r="B145" s="52"/>
      <c r="C145" s="52"/>
      <c r="D145" s="52"/>
      <c r="E145" s="52"/>
      <c r="F145" s="10"/>
      <c r="G145" s="10"/>
      <c r="H145" s="10"/>
      <c r="I145" s="10"/>
      <c r="J145" s="10"/>
      <c r="K145" s="4">
        <f>ROUND((K130+K119+K135+K114+K102+K94+K88+K65+K59+K15+K74),2)</f>
        <v>17089.2</v>
      </c>
      <c r="L145" s="4">
        <f>ROUND((L130+L119+L135+L114+L102+L94+L88+L65+L59+L15+L74),2)</f>
        <v>18142.7</v>
      </c>
      <c r="N145" s="18"/>
    </row>
    <row r="146" spans="1:12" ht="12.75">
      <c r="A146" s="93" t="s">
        <v>46</v>
      </c>
      <c r="B146" s="93"/>
      <c r="C146" s="93"/>
      <c r="D146" s="93"/>
      <c r="E146" s="93"/>
      <c r="F146" s="10"/>
      <c r="G146" s="30"/>
      <c r="H146" s="30"/>
      <c r="I146" s="30"/>
      <c r="J146" s="30"/>
      <c r="K146" s="30">
        <v>438.2</v>
      </c>
      <c r="L146" s="30">
        <v>954.9</v>
      </c>
    </row>
    <row r="147" spans="1:12" ht="12.75">
      <c r="A147" s="52" t="s">
        <v>47</v>
      </c>
      <c r="B147" s="52"/>
      <c r="C147" s="52"/>
      <c r="D147" s="52"/>
      <c r="E147" s="52"/>
      <c r="F147" s="10"/>
      <c r="G147" s="30"/>
      <c r="H147" s="30"/>
      <c r="I147" s="30"/>
      <c r="J147" s="30"/>
      <c r="K147" s="4">
        <f>K145+K146</f>
        <v>17527.4</v>
      </c>
      <c r="L147" s="4">
        <f>L145+L146</f>
        <v>19097.600000000002</v>
      </c>
    </row>
    <row r="153" ht="12.75">
      <c r="M153" s="18"/>
    </row>
  </sheetData>
  <sheetProtection/>
  <mergeCells count="137">
    <mergeCell ref="I1:K3"/>
    <mergeCell ref="A95:E95"/>
    <mergeCell ref="A112:E112"/>
    <mergeCell ref="A113:E113"/>
    <mergeCell ref="A106:E106"/>
    <mergeCell ref="A107:E107"/>
    <mergeCell ref="A103:E103"/>
    <mergeCell ref="A104:E104"/>
    <mergeCell ref="A97:E97"/>
    <mergeCell ref="A98:E98"/>
    <mergeCell ref="A99:E99"/>
    <mergeCell ref="A10:L10"/>
    <mergeCell ref="A14:E14"/>
    <mergeCell ref="A37:E37"/>
    <mergeCell ref="A34:E34"/>
    <mergeCell ref="A35:E35"/>
    <mergeCell ref="A36:E36"/>
    <mergeCell ref="A23:E23"/>
    <mergeCell ref="A16:E16"/>
    <mergeCell ref="A21:E21"/>
    <mergeCell ref="A22:E22"/>
    <mergeCell ref="A29:E29"/>
    <mergeCell ref="A30:E30"/>
    <mergeCell ref="A12:E12"/>
    <mergeCell ref="A13:E13"/>
    <mergeCell ref="A15:E15"/>
    <mergeCell ref="A17:E17"/>
    <mergeCell ref="A18:E18"/>
    <mergeCell ref="A19:E19"/>
    <mergeCell ref="A20:E20"/>
    <mergeCell ref="A44:E44"/>
    <mergeCell ref="A45:E45"/>
    <mergeCell ref="A24:E24"/>
    <mergeCell ref="A38:E38"/>
    <mergeCell ref="A25:E25"/>
    <mergeCell ref="A26:E26"/>
    <mergeCell ref="A27:E27"/>
    <mergeCell ref="A28:E28"/>
    <mergeCell ref="A31:E31"/>
    <mergeCell ref="A32:E32"/>
    <mergeCell ref="A54:E54"/>
    <mergeCell ref="A55:E55"/>
    <mergeCell ref="A33:E33"/>
    <mergeCell ref="A49:E49"/>
    <mergeCell ref="A50:E50"/>
    <mergeCell ref="A39:E39"/>
    <mergeCell ref="A40:E40"/>
    <mergeCell ref="A41:E41"/>
    <mergeCell ref="A42:E42"/>
    <mergeCell ref="A43:E43"/>
    <mergeCell ref="A73:E73"/>
    <mergeCell ref="A72:E72"/>
    <mergeCell ref="A46:E46"/>
    <mergeCell ref="A47:E47"/>
    <mergeCell ref="A48:E48"/>
    <mergeCell ref="A61:E61"/>
    <mergeCell ref="A62:E62"/>
    <mergeCell ref="A51:E51"/>
    <mergeCell ref="A52:E52"/>
    <mergeCell ref="A53:E53"/>
    <mergeCell ref="A68:E68"/>
    <mergeCell ref="A69:E69"/>
    <mergeCell ref="A70:E70"/>
    <mergeCell ref="A71:E71"/>
    <mergeCell ref="A56:E56"/>
    <mergeCell ref="A57:E57"/>
    <mergeCell ref="A58:E58"/>
    <mergeCell ref="A59:E59"/>
    <mergeCell ref="A60:E60"/>
    <mergeCell ref="A75:E75"/>
    <mergeCell ref="A76:E76"/>
    <mergeCell ref="A77:E77"/>
    <mergeCell ref="A78:E78"/>
    <mergeCell ref="A74:E74"/>
    <mergeCell ref="A63:E63"/>
    <mergeCell ref="A64:E64"/>
    <mergeCell ref="A65:E65"/>
    <mergeCell ref="A66:E66"/>
    <mergeCell ref="A67:E67"/>
    <mergeCell ref="A93:E93"/>
    <mergeCell ref="A79:E79"/>
    <mergeCell ref="A80:E80"/>
    <mergeCell ref="A81:E81"/>
    <mergeCell ref="A82:E82"/>
    <mergeCell ref="A83:E83"/>
    <mergeCell ref="A84:E84"/>
    <mergeCell ref="A85:E85"/>
    <mergeCell ref="A86:E86"/>
    <mergeCell ref="A100:E100"/>
    <mergeCell ref="A101:E101"/>
    <mergeCell ref="A105:E105"/>
    <mergeCell ref="A87:E87"/>
    <mergeCell ref="A88:E88"/>
    <mergeCell ref="A91:E91"/>
    <mergeCell ref="A94:E94"/>
    <mergeCell ref="A89:E89"/>
    <mergeCell ref="A90:E90"/>
    <mergeCell ref="A92:E92"/>
    <mergeCell ref="A124:E124"/>
    <mergeCell ref="A114:E114"/>
    <mergeCell ref="A115:E115"/>
    <mergeCell ref="A116:E116"/>
    <mergeCell ref="A102:E102"/>
    <mergeCell ref="A108:E108"/>
    <mergeCell ref="A109:E109"/>
    <mergeCell ref="A110:E110"/>
    <mergeCell ref="A111:E111"/>
    <mergeCell ref="A142:E142"/>
    <mergeCell ref="A121:E121"/>
    <mergeCell ref="A136:E136"/>
    <mergeCell ref="A117:E117"/>
    <mergeCell ref="A118:E118"/>
    <mergeCell ref="A133:E133"/>
    <mergeCell ref="A122:E122"/>
    <mergeCell ref="A123:E123"/>
    <mergeCell ref="A131:E131"/>
    <mergeCell ref="A132:E132"/>
    <mergeCell ref="A127:E127"/>
    <mergeCell ref="A130:E130"/>
    <mergeCell ref="A146:E146"/>
    <mergeCell ref="A147:E147"/>
    <mergeCell ref="A139:E139"/>
    <mergeCell ref="A140:E140"/>
    <mergeCell ref="A143:E143"/>
    <mergeCell ref="A144:E144"/>
    <mergeCell ref="A145:E145"/>
    <mergeCell ref="A141:E141"/>
    <mergeCell ref="A128:E128"/>
    <mergeCell ref="A129:E129"/>
    <mergeCell ref="A138:E138"/>
    <mergeCell ref="A120:E120"/>
    <mergeCell ref="A119:E119"/>
    <mergeCell ref="A137:E137"/>
    <mergeCell ref="A134:E134"/>
    <mergeCell ref="A135:E135"/>
    <mergeCell ref="A125:E125"/>
    <mergeCell ref="A126:E126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Агеева</cp:lastModifiedBy>
  <cp:lastPrinted>2014-02-26T07:11:52Z</cp:lastPrinted>
  <dcterms:created xsi:type="dcterms:W3CDTF">1996-10-08T23:32:33Z</dcterms:created>
  <dcterms:modified xsi:type="dcterms:W3CDTF">2014-02-26T07:12:28Z</dcterms:modified>
  <cp:category/>
  <cp:version/>
  <cp:contentType/>
  <cp:contentStatus/>
</cp:coreProperties>
</file>