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1'!$A$1:$F$53</definedName>
    <definedName name="_xlnm.Print_Area" localSheetId="1">'приложение 2'!$B$1:$F$55</definedName>
  </definedNames>
  <calcPr fullCalcOnLoad="1"/>
</workbook>
</file>

<file path=xl/sharedStrings.xml><?xml version="1.0" encoding="utf-8"?>
<sst xmlns="http://schemas.openxmlformats.org/spreadsheetml/2006/main" count="220" uniqueCount="160">
  <si>
    <t>Наименование</t>
  </si>
  <si>
    <t>показателя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</si>
  <si>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</si>
  <si>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</si>
  <si>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</si>
  <si>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</si>
  <si>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(тыс. рублей)</t>
  </si>
  <si>
    <t>01</t>
  </si>
  <si>
    <t>04</t>
  </si>
  <si>
    <t>02</t>
  </si>
  <si>
    <t>03</t>
  </si>
  <si>
    <t>05</t>
  </si>
  <si>
    <t>07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</si>
  <si>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</si>
  <si>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</si>
  <si>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</si>
  <si>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</si>
  <si>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</si>
  <si>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</si>
  <si>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</si>
  <si>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МЕЖБЮДЖЕТНЫЕ ТРАНСФЕРТЫ</t>
  </si>
  <si>
    <t>(тыс.рублей)</t>
  </si>
  <si>
    <t>Код бюджетной классификации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</si>
  <si>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</si>
  <si>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</si>
  <si>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</si>
  <si>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</si>
  <si>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</si>
  <si>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</si>
  <si>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</si>
  <si>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</si>
  <si>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</si>
  <si>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</si>
  <si>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</si>
  <si>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</si>
  <si>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</si>
  <si>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</si>
  <si>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</si>
  <si>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</si>
  <si>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</si>
  <si>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</si>
  <si>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</si>
  <si>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</si>
  <si>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</si>
  <si>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</si>
  <si>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</si>
  <si>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</si>
  <si>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</si>
  <si>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</si>
  <si>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</si>
  <si>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</si>
  <si>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</si>
  <si>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</si>
  <si>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</si>
  <si>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</si>
  <si>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</si>
  <si>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</si>
  <si>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</si>
  <si>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</si>
  <si>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</si>
  <si>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</si>
  <si>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</si>
  <si>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</si>
  <si>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</si>
  <si>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</si>
  <si>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</si>
  <si>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</si>
  <si>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</si>
  <si>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</si>
  <si>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</si>
  <si>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</si>
  <si>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 xml:space="preserve">  Другие вопросы в области культуры, кинематографии и средств массовой информации</t>
  </si>
  <si>
    <t>НАЦИОНАЛЬНАЯ ЭКОНОМИКА</t>
  </si>
  <si>
    <t>14</t>
  </si>
  <si>
    <t>КУЛЬТУРА,КИНЕМАТОГРАФИЯ</t>
  </si>
  <si>
    <t>Другие общегосударственные вопросы</t>
  </si>
  <si>
    <t>13</t>
  </si>
  <si>
    <t>Обеспечение проведения выборов и референдумов</t>
  </si>
  <si>
    <t>СОЦИАЛЬНАЯ ПОЛИТИКА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</si>
  <si>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</si>
  <si>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</si>
  <si>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</si>
  <si>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</si>
  <si>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</si>
  <si>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 общего характера</t>
  </si>
  <si>
    <t>Утверждено на год</t>
  </si>
  <si>
    <t>ИСПОЛНЕНИЕ ПО ДОХОДАМ БЮДЖЕТА СЕЛЬСКОГО ПОСЕЛЕНИЯ</t>
  </si>
  <si>
    <t>Утверждено</t>
  </si>
  <si>
    <t>Постановлением</t>
  </si>
  <si>
    <t>Администрации сельского поселения</t>
  </si>
  <si>
    <t>(Приложение 1)</t>
  </si>
  <si>
    <t>(Приложение 2)</t>
  </si>
  <si>
    <t>ИСПОЛНЕНИЕ ПО РАСХОДАМ  БЮДЖЕТА СЕЛЬСКОГО ПОСЕЛЕНИЯ ПО РАЗДЕЛАМ, ПОДРАЗДЕЛАМ</t>
  </si>
  <si>
    <t>(Приложение 3)</t>
  </si>
  <si>
    <t>ИСПОЛНЕНИЕ ПО ИСТОЧНИКАМ</t>
  </si>
  <si>
    <t xml:space="preserve"> Обеспечение пожарной безопасности</t>
  </si>
  <si>
    <t>Другие вопросы в области национальной экономики</t>
  </si>
  <si>
    <t>12</t>
  </si>
  <si>
    <t>ОБРАЗОВАНИЕ</t>
  </si>
  <si>
    <t xml:space="preserve">    Молодежная политика и оздоровление детей</t>
  </si>
  <si>
    <t>Физическая культура</t>
  </si>
  <si>
    <t>000 01 00 00 00 00 0000 600</t>
  </si>
  <si>
    <t>000 01 05 02 01 10 0000 610</t>
  </si>
  <si>
    <t>Уменьшение остатков средств бюджета</t>
  </si>
  <si>
    <t>000 01 05 00 00 00 0000 600</t>
  </si>
  <si>
    <t>(тыс. руб.)</t>
  </si>
  <si>
    <t>Иные межбюджетные трансферты</t>
  </si>
  <si>
    <t>Обеспечение деятельности финансовых,налоговых и таможенных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</si>
  <si>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 местных администраций</t>
  </si>
  <si>
    <t>Мобилизационная и вневойсковая подготовка</t>
  </si>
  <si>
    <t>Благоустройство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</si>
  <si>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</si>
  <si>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</si>
  <si>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Код</t>
  </si>
  <si>
    <t>Изменение остатков  средств бюджета</t>
  </si>
  <si>
    <t>Уменьшение прочих остатков средств бюджета</t>
  </si>
  <si>
    <t>ИТОГО:</t>
  </si>
  <si>
    <t>Наименование кода группы, подгруппы, статьи, подстатьи, элемента,вида  источников финансирования дефицита бюджета</t>
  </si>
  <si>
    <t>ПРОЧИЕ БЕЗВОЗМЕЗДНЫЕ ПОСТУПЛЕНИЯ</t>
  </si>
  <si>
    <t>2 07 00000 00 0000 000</t>
  </si>
  <si>
    <t>2 07 05030 10 0000 180</t>
  </si>
  <si>
    <t xml:space="preserve">Жилищное хозяйство </t>
  </si>
  <si>
    <t>Пенсионное обеспечение</t>
  </si>
  <si>
    <t>Обеспечение пожарной безопасности</t>
  </si>
  <si>
    <t>Коммунальное хозяйство</t>
  </si>
  <si>
    <t>Молодежная политика и оздоровление детей</t>
  </si>
  <si>
    <t>000 01 00 00 00 0000 00 000</t>
  </si>
  <si>
    <t>Социальное обеспечение населения</t>
  </si>
  <si>
    <t>Дотации бюджетам  сельских поселений на выравнивание уровня бюджетной обеспеченности</t>
  </si>
  <si>
    <t>Субвенции бюджетам  сельских поселений на осуществление                              первичного воинского учета на территориях, где                             отсутствуют военные комиссариаты</t>
  </si>
  <si>
    <t>Субвенции бюджетам  сельских поселений на выполнение передаваемых полномочий субъектам Российской Федерации</t>
  </si>
  <si>
    <t>Дотации бюджетам  сельских поселений субъектов  Российской Федерации и муниципальных образований</t>
  </si>
  <si>
    <t>Субсидии бюджетам бюджетной системы Российской Федерации(межбюджетные субсидии)</t>
  </si>
  <si>
    <t>Сельское хозяйство и рыболовство</t>
  </si>
  <si>
    <t>Уменьшение прочих остатков денежных средств бюджетов сельских поселений</t>
  </si>
  <si>
    <t xml:space="preserve">                                                             </t>
  </si>
  <si>
    <t>Прочие безвозмездные поступления в бюджеты сельских поселений</t>
  </si>
  <si>
    <t>2 02 30024 10 0000 151</t>
  </si>
  <si>
    <t>2 02 35118 10 0000 151</t>
  </si>
  <si>
    <t>2 02 30000 00 0000 151</t>
  </si>
  <si>
    <t>2 02 29999 10 0000 151</t>
  </si>
  <si>
    <t>2 02 20000 00 0000 151</t>
  </si>
  <si>
    <t>2 02 15001 10 0000 151</t>
  </si>
  <si>
    <t>2 02 10000 00 0000 151</t>
  </si>
  <si>
    <t xml:space="preserve">Прочии субсидии бюджетам сельских поселений </t>
  </si>
  <si>
    <t>2 02  40000 00 0000 151</t>
  </si>
  <si>
    <t>2 02 40014 10 0000 151</t>
  </si>
  <si>
    <t>Межбюджетные трансферты , передаваемые бюджетам сельских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</t>
  </si>
  <si>
    <t>.01</t>
  </si>
  <si>
    <t>.07</t>
  </si>
  <si>
    <t>ЗА 1 КВАРТАЛ 2018 ГОДА</t>
  </si>
  <si>
    <t>Фактическое исполнение за 1 квартал 2018 года</t>
  </si>
  <si>
    <t>2 02  15002 10 0000 151</t>
  </si>
  <si>
    <t>Дотации бюджетам сельских поселений на поддержку мер по обеспечению сбалансированности бюджетов</t>
  </si>
  <si>
    <t xml:space="preserve"> КЛАССИФИКАЦИИ РАСХОДОВ ЗА 1  КВАРТАЛ 2018 ГОДА</t>
  </si>
  <si>
    <t>Фактическое исполнение за 1 квартал  2018 года</t>
  </si>
  <si>
    <t xml:space="preserve"> ФИНАНСИРОВАНИЯ ДЕФИЦИТА  БЮДЖЕТА  СЕЛЬСКОГО ПОСЕЛЕНИЯ                                                                                 ЗА1 КВАРТАЛ 2018 ГОДА</t>
  </si>
  <si>
    <t>Фактическое  исполнение  за  1 квартал 2018 года</t>
  </si>
  <si>
    <t>Девятинское от 23.04.2018 года №37</t>
  </si>
  <si>
    <t>Девятинское от 23.04. 2018 года № 37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</si>
</sst>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76" fontId="7" fillId="0" borderId="14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176" fontId="10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6" fontId="1" fillId="0" borderId="17" xfId="0" applyNumberFormat="1" applyFont="1" applyBorder="1" applyAlignment="1">
      <alignment horizontal="center" vertical="top" wrapText="1"/>
    </xf>
    <xf numFmtId="176" fontId="1" fillId="0" borderId="15" xfId="0" applyNumberFormat="1" applyFont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176" fontId="1" fillId="0" borderId="16" xfId="0" applyNumberFormat="1" applyFont="1" applyFill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6" fontId="7" fillId="0" borderId="12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176" fontId="1" fillId="0" borderId="19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76" fontId="7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vertical="top" wrapText="1"/>
    </xf>
    <xf numFmtId="176" fontId="7" fillId="0" borderId="19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176" fontId="10" fillId="0" borderId="14" xfId="0" applyNumberFormat="1" applyFont="1" applyBorder="1" applyAlignment="1">
      <alignment horizontal="center" vertical="top" wrapText="1"/>
    </xf>
    <xf numFmtId="176" fontId="9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left" vertical="top" wrapText="1"/>
    </xf>
    <xf numFmtId="176" fontId="1" fillId="0" borderId="13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49" fontId="7" fillId="0" borderId="26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176" fontId="1" fillId="0" borderId="26" xfId="0" applyNumberFormat="1" applyFont="1" applyBorder="1" applyAlignment="1">
      <alignment horizontal="center"/>
    </xf>
    <xf numFmtId="176" fontId="7" fillId="0" borderId="26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49" fontId="1" fillId="0" borderId="28" xfId="0" applyNumberFormat="1" applyFont="1" applyBorder="1" applyAlignment="1">
      <alignment horizontal="center" vertical="top" wrapText="1"/>
    </xf>
    <xf numFmtId="176" fontId="1" fillId="0" borderId="28" xfId="0" applyNumberFormat="1" applyFont="1" applyBorder="1" applyAlignment="1">
      <alignment horizontal="center" vertical="top" wrapText="1"/>
    </xf>
    <xf numFmtId="176" fontId="1" fillId="0" borderId="29" xfId="0" applyNumberFormat="1" applyFont="1" applyBorder="1" applyAlignment="1">
      <alignment horizontal="center" vertical="top" wrapText="1"/>
    </xf>
    <xf numFmtId="176" fontId="1" fillId="0" borderId="26" xfId="0" applyNumberFormat="1" applyFont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176" fontId="1" fillId="0" borderId="16" xfId="0" applyNumberFormat="1" applyFont="1" applyBorder="1" applyAlignment="1">
      <alignment horizontal="center" vertical="top" wrapText="1"/>
    </xf>
    <xf numFmtId="0" fontId="1" fillId="0" borderId="30" xfId="53" applyFont="1" applyBorder="1" applyAlignment="1">
      <alignment horizontal="left" wrapText="1"/>
      <protection/>
    </xf>
    <xf numFmtId="0" fontId="13" fillId="0" borderId="26" xfId="53" applyFont="1" applyBorder="1" applyAlignment="1">
      <alignment horizontal="center" wrapText="1"/>
      <protection/>
    </xf>
    <xf numFmtId="176" fontId="7" fillId="0" borderId="26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0" fillId="0" borderId="31" xfId="0" applyNumberFormat="1" applyFont="1" applyBorder="1" applyAlignment="1">
      <alignment horizontal="left" vertical="top" wrapText="1"/>
    </xf>
    <xf numFmtId="0" fontId="10" fillId="0" borderId="32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 к решению о бюджете на 2014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1"/>
  <sheetViews>
    <sheetView view="pageBreakPreview" zoomScaleSheetLayoutView="100" zoomScalePageLayoutView="0" workbookViewId="0" topLeftCell="A9">
      <selection activeCell="B37" sqref="B37:D37"/>
    </sheetView>
  </sheetViews>
  <sheetFormatPr defaultColWidth="9.00390625" defaultRowHeight="12.75"/>
  <cols>
    <col min="1" max="1" width="26.00390625" style="0" customWidth="1"/>
    <col min="2" max="2" width="33.625" style="0" customWidth="1"/>
    <col min="3" max="3" width="14.75390625" style="0" customWidth="1"/>
    <col min="4" max="4" width="8.25390625" style="0" customWidth="1"/>
    <col min="5" max="6" width="15.625" style="0" customWidth="1"/>
  </cols>
  <sheetData>
    <row r="1" spans="3:5" ht="35.25" customHeight="1">
      <c r="C1" s="171"/>
      <c r="D1" s="171"/>
      <c r="E1" s="171"/>
    </row>
    <row r="2" spans="3:5" ht="1.5" customHeight="1">
      <c r="C2" s="115"/>
      <c r="D2" s="115"/>
      <c r="E2" s="21"/>
    </row>
    <row r="3" spans="3:5" ht="13.5" customHeight="1" hidden="1">
      <c r="C3" s="115"/>
      <c r="D3" s="115"/>
      <c r="E3" s="21"/>
    </row>
    <row r="4" spans="3:5" ht="12" customHeight="1" hidden="1">
      <c r="C4" s="115"/>
      <c r="D4" s="115"/>
      <c r="E4" s="21"/>
    </row>
    <row r="5" spans="3:6" ht="15" customHeight="1" hidden="1">
      <c r="C5" s="115"/>
      <c r="D5" s="115"/>
      <c r="E5" s="171"/>
      <c r="F5" s="171"/>
    </row>
    <row r="6" spans="3:6" ht="14.25" customHeight="1">
      <c r="C6" s="115"/>
      <c r="D6" s="115"/>
      <c r="E6" s="21"/>
      <c r="F6" s="5"/>
    </row>
    <row r="7" spans="2:5" ht="17.25" customHeight="1">
      <c r="B7" s="8"/>
      <c r="D7" s="21"/>
      <c r="E7" s="21" t="s">
        <v>87</v>
      </c>
    </row>
    <row r="8" spans="2:5" ht="15.75">
      <c r="B8" s="8"/>
      <c r="D8" s="21"/>
      <c r="E8" s="21" t="s">
        <v>88</v>
      </c>
    </row>
    <row r="9" spans="2:5" ht="12" customHeight="1">
      <c r="B9" s="8"/>
      <c r="D9" s="21"/>
      <c r="E9" s="21" t="s">
        <v>89</v>
      </c>
    </row>
    <row r="10" spans="4:6" ht="15.75" customHeight="1">
      <c r="D10" s="22"/>
      <c r="E10" s="171" t="s">
        <v>158</v>
      </c>
      <c r="F10" s="171"/>
    </row>
    <row r="11" spans="2:6" ht="18.75">
      <c r="B11" s="6"/>
      <c r="C11" s="21"/>
      <c r="D11" s="21"/>
      <c r="E11" s="21" t="s">
        <v>90</v>
      </c>
      <c r="F11" s="5"/>
    </row>
    <row r="12" spans="2:6" ht="12.75">
      <c r="B12" s="172"/>
      <c r="C12" s="172"/>
      <c r="D12" s="172"/>
      <c r="E12" s="172"/>
      <c r="F12" s="172"/>
    </row>
    <row r="13" spans="1:5" ht="16.5">
      <c r="A13" s="1"/>
      <c r="B13" s="7"/>
      <c r="C13" s="7"/>
      <c r="D13" s="7"/>
      <c r="E13" s="7"/>
    </row>
    <row r="14" spans="1:6" ht="15.75">
      <c r="A14" s="179" t="s">
        <v>86</v>
      </c>
      <c r="B14" s="179"/>
      <c r="C14" s="179"/>
      <c r="D14" s="179"/>
      <c r="E14" s="179"/>
      <c r="F14" s="179"/>
    </row>
    <row r="15" spans="1:6" ht="15.75">
      <c r="A15" s="179" t="s">
        <v>150</v>
      </c>
      <c r="B15" s="179"/>
      <c r="C15" s="179"/>
      <c r="D15" s="179"/>
      <c r="E15" s="179"/>
      <c r="F15" s="179"/>
    </row>
    <row r="16" spans="1:6" ht="16.5" thickBot="1">
      <c r="A16" s="9"/>
      <c r="B16" s="9"/>
      <c r="C16" s="9"/>
      <c r="D16" s="9"/>
      <c r="F16" s="10" t="s">
        <v>21</v>
      </c>
    </row>
    <row r="17" spans="1:6" ht="63.75" thickBot="1">
      <c r="A17" s="23" t="s">
        <v>22</v>
      </c>
      <c r="B17" s="173" t="s">
        <v>23</v>
      </c>
      <c r="C17" s="174"/>
      <c r="D17" s="175"/>
      <c r="E17" s="23" t="s">
        <v>85</v>
      </c>
      <c r="F17" s="11" t="s">
        <v>151</v>
      </c>
    </row>
    <row r="18" spans="1:6" ht="16.5" thickBot="1">
      <c r="A18" s="12">
        <v>1</v>
      </c>
      <c r="B18" s="176">
        <v>2</v>
      </c>
      <c r="C18" s="177"/>
      <c r="D18" s="178"/>
      <c r="E18" s="12">
        <v>3</v>
      </c>
      <c r="F18" s="12">
        <v>4</v>
      </c>
    </row>
    <row r="19" spans="1:6" ht="16.5" customHeight="1" thickBot="1">
      <c r="A19" s="25" t="s">
        <v>24</v>
      </c>
      <c r="B19" s="162" t="s">
        <v>25</v>
      </c>
      <c r="C19" s="163"/>
      <c r="D19" s="164"/>
      <c r="E19" s="26">
        <v>6121</v>
      </c>
      <c r="F19" s="26">
        <v>1285.8</v>
      </c>
    </row>
    <row r="20" spans="1:6" ht="18" customHeight="1" hidden="1" thickBot="1">
      <c r="A20" s="25" t="s">
        <v>26</v>
      </c>
      <c r="B20" s="162" t="s">
        <v>27</v>
      </c>
      <c r="C20" s="163"/>
      <c r="D20" s="164"/>
      <c r="E20" s="26"/>
      <c r="F20" s="26"/>
    </row>
    <row r="21" spans="1:6" ht="20.25" customHeight="1" hidden="1" thickBot="1">
      <c r="A21" s="35" t="s">
        <v>28</v>
      </c>
      <c r="B21" s="156" t="s">
        <v>29</v>
      </c>
      <c r="C21" s="157"/>
      <c r="D21" s="158"/>
      <c r="E21" s="27"/>
      <c r="F21" s="27"/>
    </row>
    <row r="22" spans="1:6" ht="36" customHeight="1" hidden="1" thickBot="1">
      <c r="A22" s="35" t="s">
        <v>30</v>
      </c>
      <c r="B22" s="168" t="s">
        <v>31</v>
      </c>
      <c r="C22" s="169"/>
      <c r="D22" s="170"/>
      <c r="E22" s="27"/>
      <c r="F22" s="27"/>
    </row>
    <row r="23" spans="1:6" ht="21" customHeight="1" hidden="1" thickBot="1">
      <c r="A23" s="25" t="s">
        <v>32</v>
      </c>
      <c r="B23" s="162" t="s">
        <v>33</v>
      </c>
      <c r="C23" s="163"/>
      <c r="D23" s="164"/>
      <c r="E23" s="26"/>
      <c r="F23" s="26"/>
    </row>
    <row r="24" spans="1:6" ht="26.25" customHeight="1" hidden="1" thickBot="1">
      <c r="A24" s="35" t="s">
        <v>34</v>
      </c>
      <c r="B24" s="156" t="s">
        <v>35</v>
      </c>
      <c r="C24" s="157"/>
      <c r="D24" s="158"/>
      <c r="E24" s="27"/>
      <c r="F24" s="27"/>
    </row>
    <row r="25" spans="1:6" ht="13.5" customHeight="1" hidden="1" thickBot="1">
      <c r="A25" s="35" t="s">
        <v>36</v>
      </c>
      <c r="B25" s="156" t="s">
        <v>37</v>
      </c>
      <c r="C25" s="157"/>
      <c r="D25" s="158"/>
      <c r="E25" s="27"/>
      <c r="F25" s="27"/>
    </row>
    <row r="26" spans="1:6" ht="20.25" customHeight="1" hidden="1" thickBot="1">
      <c r="A26" s="35" t="s">
        <v>69</v>
      </c>
      <c r="B26" s="156" t="s">
        <v>68</v>
      </c>
      <c r="C26" s="157"/>
      <c r="D26" s="158"/>
      <c r="E26" s="27"/>
      <c r="F26" s="27"/>
    </row>
    <row r="27" spans="1:6" ht="16.5" hidden="1" thickBot="1">
      <c r="A27" s="35" t="s">
        <v>67</v>
      </c>
      <c r="B27" s="156" t="s">
        <v>70</v>
      </c>
      <c r="C27" s="157"/>
      <c r="D27" s="158"/>
      <c r="E27" s="27"/>
      <c r="F27" s="27"/>
    </row>
    <row r="28" spans="1:6" ht="21" customHeight="1" hidden="1" thickBot="1">
      <c r="A28" s="25" t="s">
        <v>38</v>
      </c>
      <c r="B28" s="162" t="s">
        <v>39</v>
      </c>
      <c r="C28" s="163"/>
      <c r="D28" s="164"/>
      <c r="E28" s="26"/>
      <c r="F28" s="26"/>
    </row>
    <row r="29" spans="1:6" ht="82.5" customHeight="1" hidden="1" thickBot="1">
      <c r="A29" s="35" t="s">
        <v>40</v>
      </c>
      <c r="B29" s="156" t="s">
        <v>41</v>
      </c>
      <c r="C29" s="157"/>
      <c r="D29" s="158"/>
      <c r="E29" s="28"/>
      <c r="F29" s="28"/>
    </row>
    <row r="30" spans="1:6" ht="33.75" customHeight="1" hidden="1" thickBot="1">
      <c r="A30" s="35" t="s">
        <v>42</v>
      </c>
      <c r="B30" s="156" t="s">
        <v>43</v>
      </c>
      <c r="C30" s="157"/>
      <c r="D30" s="158"/>
      <c r="E30" s="27"/>
      <c r="F30" s="27"/>
    </row>
    <row r="31" spans="1:6" ht="24.75" customHeight="1" hidden="1" thickBot="1">
      <c r="A31" s="25" t="s">
        <v>44</v>
      </c>
      <c r="B31" s="162" t="s">
        <v>45</v>
      </c>
      <c r="C31" s="163"/>
      <c r="D31" s="164"/>
      <c r="E31" s="26"/>
      <c r="F31" s="26"/>
    </row>
    <row r="32" spans="1:6" ht="12" customHeight="1" hidden="1" thickBot="1">
      <c r="A32" s="35" t="s">
        <v>46</v>
      </c>
      <c r="B32" s="156" t="s">
        <v>47</v>
      </c>
      <c r="C32" s="157"/>
      <c r="D32" s="158"/>
      <c r="E32" s="27"/>
      <c r="F32" s="27"/>
    </row>
    <row r="33" spans="1:6" ht="35.25" customHeight="1" hidden="1" thickBot="1">
      <c r="A33" s="35" t="s">
        <v>48</v>
      </c>
      <c r="B33" s="156" t="s">
        <v>49</v>
      </c>
      <c r="C33" s="157"/>
      <c r="D33" s="158"/>
      <c r="E33" s="27"/>
      <c r="F33" s="27"/>
    </row>
    <row r="34" spans="1:6" ht="18" customHeight="1" hidden="1" thickBot="1">
      <c r="A34" s="25" t="s">
        <v>50</v>
      </c>
      <c r="B34" s="162" t="s">
        <v>51</v>
      </c>
      <c r="C34" s="163"/>
      <c r="D34" s="164"/>
      <c r="E34" s="26"/>
      <c r="F34" s="26"/>
    </row>
    <row r="35" spans="1:6" ht="51.75" customHeight="1" hidden="1" thickBot="1">
      <c r="A35" s="35" t="s">
        <v>65</v>
      </c>
      <c r="B35" s="156" t="s">
        <v>52</v>
      </c>
      <c r="C35" s="157"/>
      <c r="D35" s="158"/>
      <c r="E35" s="27"/>
      <c r="F35" s="27"/>
    </row>
    <row r="36" spans="1:6" ht="51" customHeight="1" hidden="1" thickBot="1">
      <c r="A36" s="35" t="s">
        <v>53</v>
      </c>
      <c r="B36" s="156" t="s">
        <v>54</v>
      </c>
      <c r="C36" s="157"/>
      <c r="D36" s="158"/>
      <c r="E36" s="27"/>
      <c r="F36" s="27"/>
    </row>
    <row r="37" spans="1:6" ht="18.75" customHeight="1" thickBot="1">
      <c r="A37" s="25" t="s">
        <v>55</v>
      </c>
      <c r="B37" s="162" t="s">
        <v>56</v>
      </c>
      <c r="C37" s="163"/>
      <c r="D37" s="164"/>
      <c r="E37" s="26">
        <f>E38+E51</f>
        <v>5663.6</v>
      </c>
      <c r="F37" s="26">
        <f>F38+F51</f>
        <v>1779.8000000000002</v>
      </c>
    </row>
    <row r="38" spans="1:6" ht="32.25" customHeight="1" thickBot="1">
      <c r="A38" s="25" t="s">
        <v>57</v>
      </c>
      <c r="B38" s="162" t="s">
        <v>58</v>
      </c>
      <c r="C38" s="163"/>
      <c r="D38" s="164"/>
      <c r="E38" s="26">
        <f>E39+E46+E50+E44</f>
        <v>3829.4</v>
      </c>
      <c r="F38" s="26">
        <f>F39+F46+F50+F44</f>
        <v>717.3000000000001</v>
      </c>
    </row>
    <row r="39" spans="1:6" ht="34.5" customHeight="1" thickBot="1">
      <c r="A39" s="35" t="s">
        <v>143</v>
      </c>
      <c r="B39" s="162" t="s">
        <v>131</v>
      </c>
      <c r="C39" s="163"/>
      <c r="D39" s="164"/>
      <c r="E39" s="26">
        <f>E42+E43</f>
        <v>3441.3</v>
      </c>
      <c r="F39" s="26">
        <f>F42</f>
        <v>663.7</v>
      </c>
    </row>
    <row r="40" spans="1:6" ht="0.75" customHeight="1" hidden="1" thickBot="1">
      <c r="A40" s="35" t="s">
        <v>59</v>
      </c>
      <c r="B40" s="162" t="s">
        <v>60</v>
      </c>
      <c r="C40" s="163"/>
      <c r="D40" s="164"/>
      <c r="E40" s="29"/>
      <c r="F40" s="29"/>
    </row>
    <row r="41" spans="1:6" ht="35.25" customHeight="1" hidden="1" thickBot="1">
      <c r="A41" s="36" t="s">
        <v>61</v>
      </c>
      <c r="B41" s="159" t="s">
        <v>62</v>
      </c>
      <c r="C41" s="160"/>
      <c r="D41" s="161"/>
      <c r="E41" s="30"/>
      <c r="F41" s="30"/>
    </row>
    <row r="42" spans="1:6" ht="42" customHeight="1" thickBot="1">
      <c r="A42" s="35" t="s">
        <v>142</v>
      </c>
      <c r="B42" s="141" t="s">
        <v>128</v>
      </c>
      <c r="C42" s="142"/>
      <c r="D42" s="143"/>
      <c r="E42" s="27">
        <v>2655.1</v>
      </c>
      <c r="F42" s="27">
        <v>663.7</v>
      </c>
    </row>
    <row r="43" spans="1:6" ht="34.5" customHeight="1" thickBot="1">
      <c r="A43" s="131" t="s">
        <v>152</v>
      </c>
      <c r="B43" s="153" t="s">
        <v>153</v>
      </c>
      <c r="C43" s="154"/>
      <c r="D43" s="155"/>
      <c r="E43" s="34">
        <v>786.2</v>
      </c>
      <c r="F43" s="34">
        <v>0</v>
      </c>
    </row>
    <row r="44" spans="1:6" ht="35.25" customHeight="1" thickBot="1">
      <c r="A44" s="36" t="s">
        <v>141</v>
      </c>
      <c r="B44" s="150" t="s">
        <v>132</v>
      </c>
      <c r="C44" s="151"/>
      <c r="D44" s="152"/>
      <c r="E44" s="31">
        <f>E45</f>
        <v>173.5</v>
      </c>
      <c r="F44" s="31">
        <f>F45</f>
        <v>0</v>
      </c>
    </row>
    <row r="45" spans="1:6" ht="30" customHeight="1" thickBot="1">
      <c r="A45" s="36" t="s">
        <v>140</v>
      </c>
      <c r="B45" s="165" t="s">
        <v>144</v>
      </c>
      <c r="C45" s="166"/>
      <c r="D45" s="167"/>
      <c r="E45" s="30">
        <v>173.5</v>
      </c>
      <c r="F45" s="30">
        <v>0</v>
      </c>
    </row>
    <row r="46" spans="1:6" ht="34.5" customHeight="1" thickBot="1">
      <c r="A46" s="36" t="s">
        <v>139</v>
      </c>
      <c r="B46" s="144" t="s">
        <v>63</v>
      </c>
      <c r="C46" s="145"/>
      <c r="D46" s="146"/>
      <c r="E46" s="29">
        <f>E47+E48</f>
        <v>214.6</v>
      </c>
      <c r="F46" s="29">
        <f>F47+F48</f>
        <v>53.6</v>
      </c>
    </row>
    <row r="47" spans="1:6" ht="67.5" customHeight="1" thickBot="1">
      <c r="A47" s="32" t="s">
        <v>138</v>
      </c>
      <c r="B47" s="132" t="s">
        <v>129</v>
      </c>
      <c r="C47" s="133"/>
      <c r="D47" s="134"/>
      <c r="E47" s="32">
        <v>214.2</v>
      </c>
      <c r="F47" s="33">
        <v>53.6</v>
      </c>
    </row>
    <row r="48" spans="1:6" ht="46.5" customHeight="1" thickBot="1">
      <c r="A48" s="32" t="s">
        <v>137</v>
      </c>
      <c r="B48" s="138" t="s">
        <v>130</v>
      </c>
      <c r="C48" s="139"/>
      <c r="D48" s="140"/>
      <c r="E48" s="34">
        <v>0.4</v>
      </c>
      <c r="F48" s="34">
        <v>0</v>
      </c>
    </row>
    <row r="49" spans="1:6" ht="25.5" customHeight="1" hidden="1" thickBot="1">
      <c r="A49" s="13" t="s">
        <v>145</v>
      </c>
      <c r="B49" s="147" t="s">
        <v>106</v>
      </c>
      <c r="C49" s="148"/>
      <c r="D49" s="149"/>
      <c r="E49" s="18"/>
      <c r="F49" s="18"/>
    </row>
    <row r="50" spans="1:6" ht="82.5" customHeight="1" hidden="1" thickBot="1">
      <c r="A50" s="13" t="s">
        <v>146</v>
      </c>
      <c r="B50" s="132" t="s">
        <v>147</v>
      </c>
      <c r="C50" s="133"/>
      <c r="D50" s="134"/>
      <c r="E50" s="20"/>
      <c r="F50" s="20"/>
    </row>
    <row r="51" spans="1:6" ht="26.25" customHeight="1" thickBot="1">
      <c r="A51" s="25" t="s">
        <v>119</v>
      </c>
      <c r="B51" s="147" t="s">
        <v>118</v>
      </c>
      <c r="C51" s="148"/>
      <c r="D51" s="149"/>
      <c r="E51" s="93">
        <f>E52</f>
        <v>1834.2</v>
      </c>
      <c r="F51" s="93">
        <f>F52</f>
        <v>1062.5</v>
      </c>
    </row>
    <row r="52" spans="1:6" ht="32.25" customHeight="1" thickBot="1">
      <c r="A52" s="35" t="s">
        <v>120</v>
      </c>
      <c r="B52" s="132" t="s">
        <v>136</v>
      </c>
      <c r="C52" s="133"/>
      <c r="D52" s="134"/>
      <c r="E52" s="92">
        <v>1834.2</v>
      </c>
      <c r="F52" s="92">
        <v>1062.5</v>
      </c>
    </row>
    <row r="53" spans="1:6" ht="20.25" customHeight="1" thickBot="1">
      <c r="A53" s="11" t="s">
        <v>64</v>
      </c>
      <c r="B53" s="135"/>
      <c r="C53" s="136"/>
      <c r="D53" s="137"/>
      <c r="E53" s="17">
        <f>E19+E37</f>
        <v>11784.6</v>
      </c>
      <c r="F53" s="17">
        <f>F19+F37</f>
        <v>3065.6000000000004</v>
      </c>
    </row>
    <row r="54" spans="1:5" ht="15">
      <c r="A54" s="9"/>
      <c r="B54" s="9"/>
      <c r="C54" s="9"/>
      <c r="D54" s="9"/>
      <c r="E54" s="9"/>
    </row>
    <row r="55" spans="1:5" ht="15">
      <c r="A55" s="9"/>
      <c r="B55" s="9"/>
      <c r="C55" s="9"/>
      <c r="D55" s="9"/>
      <c r="E55" s="9"/>
    </row>
    <row r="56" spans="1:5" ht="15">
      <c r="A56" s="9"/>
      <c r="B56" s="9"/>
      <c r="C56" s="9"/>
      <c r="D56" s="9"/>
      <c r="E56" s="19"/>
    </row>
    <row r="57" spans="1:5" ht="15">
      <c r="A57" s="9"/>
      <c r="B57" s="9"/>
      <c r="C57" s="9"/>
      <c r="D57" s="9"/>
      <c r="E57" s="9"/>
    </row>
    <row r="58" spans="1:5" ht="15">
      <c r="A58" s="9"/>
      <c r="B58" s="9"/>
      <c r="C58" s="9"/>
      <c r="D58" s="9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  <row r="69" spans="1:5" ht="15">
      <c r="A69" s="9"/>
      <c r="B69" s="9"/>
      <c r="C69" s="9"/>
      <c r="D69" s="9"/>
      <c r="E69" s="9"/>
    </row>
    <row r="70" spans="1:5" ht="15">
      <c r="A70" s="9"/>
      <c r="B70" s="9"/>
      <c r="C70" s="9"/>
      <c r="D70" s="9"/>
      <c r="E70" s="9"/>
    </row>
    <row r="71" spans="1:5" ht="15">
      <c r="A71" s="9"/>
      <c r="B71" s="9"/>
      <c r="C71" s="9"/>
      <c r="D71" s="9"/>
      <c r="E71" s="9"/>
    </row>
    <row r="72" spans="1:5" ht="15">
      <c r="A72" s="9"/>
      <c r="B72" s="9"/>
      <c r="C72" s="9"/>
      <c r="D72" s="9"/>
      <c r="E72" s="9"/>
    </row>
    <row r="73" spans="1:5" ht="15">
      <c r="A73" s="9"/>
      <c r="B73" s="9"/>
      <c r="C73" s="9"/>
      <c r="D73" s="9"/>
      <c r="E73" s="9"/>
    </row>
    <row r="74" spans="1:5" ht="15">
      <c r="A74" s="9"/>
      <c r="B74" s="9"/>
      <c r="C74" s="9"/>
      <c r="D74" s="9"/>
      <c r="E74" s="9"/>
    </row>
    <row r="75" spans="1:5" ht="15">
      <c r="A75" s="9"/>
      <c r="B75" s="9"/>
      <c r="C75" s="9"/>
      <c r="D75" s="9"/>
      <c r="E75" s="9"/>
    </row>
    <row r="76" spans="1:5" ht="15">
      <c r="A76" s="9"/>
      <c r="B76" s="9"/>
      <c r="C76" s="9"/>
      <c r="D76" s="9"/>
      <c r="E76" s="9"/>
    </row>
    <row r="77" spans="1:5" ht="15">
      <c r="A77" s="9"/>
      <c r="B77" s="9"/>
      <c r="C77" s="9"/>
      <c r="D77" s="9"/>
      <c r="E77" s="9"/>
    </row>
    <row r="78" spans="1:5" ht="15">
      <c r="A78" s="9"/>
      <c r="B78" s="9"/>
      <c r="C78" s="9"/>
      <c r="D78" s="9"/>
      <c r="E78" s="9"/>
    </row>
    <row r="79" spans="1:5" ht="15">
      <c r="A79" s="9"/>
      <c r="B79" s="9"/>
      <c r="C79" s="9"/>
      <c r="D79" s="9"/>
      <c r="E79" s="9"/>
    </row>
    <row r="80" spans="1:5" ht="15">
      <c r="A80" s="9"/>
      <c r="B80" s="9"/>
      <c r="C80" s="9"/>
      <c r="D80" s="9"/>
      <c r="E80" s="9"/>
    </row>
    <row r="81" spans="1:5" ht="15">
      <c r="A81" s="9"/>
      <c r="B81" s="9"/>
      <c r="C81" s="9"/>
      <c r="D81" s="9"/>
      <c r="E81" s="9"/>
    </row>
    <row r="82" spans="1:5" ht="15">
      <c r="A82" s="9"/>
      <c r="B82" s="9"/>
      <c r="C82" s="9"/>
      <c r="D82" s="9"/>
      <c r="E82" s="9"/>
    </row>
    <row r="83" spans="1:5" ht="15">
      <c r="A83" s="9"/>
      <c r="B83" s="9"/>
      <c r="C83" s="9"/>
      <c r="D83" s="9"/>
      <c r="E83" s="9"/>
    </row>
    <row r="84" spans="1:5" ht="15">
      <c r="A84" s="9"/>
      <c r="B84" s="9"/>
      <c r="C84" s="9"/>
      <c r="D84" s="9"/>
      <c r="E84" s="9"/>
    </row>
    <row r="85" spans="1:5" ht="15">
      <c r="A85" s="9"/>
      <c r="B85" s="9"/>
      <c r="C85" s="9"/>
      <c r="D85" s="9"/>
      <c r="E85" s="9"/>
    </row>
    <row r="86" spans="1:5" ht="15">
      <c r="A86" s="9"/>
      <c r="B86" s="9"/>
      <c r="C86" s="9"/>
      <c r="D86" s="9"/>
      <c r="E86" s="9"/>
    </row>
    <row r="87" spans="1:5" ht="15">
      <c r="A87" s="9"/>
      <c r="B87" s="9"/>
      <c r="C87" s="9"/>
      <c r="D87" s="9"/>
      <c r="E87" s="9"/>
    </row>
    <row r="88" spans="1:5" ht="15">
      <c r="A88" s="9"/>
      <c r="B88" s="9"/>
      <c r="C88" s="9"/>
      <c r="D88" s="9"/>
      <c r="E88" s="9"/>
    </row>
    <row r="89" spans="1:5" ht="15">
      <c r="A89" s="9"/>
      <c r="B89" s="9"/>
      <c r="C89" s="9"/>
      <c r="D89" s="9"/>
      <c r="E89" s="9"/>
    </row>
    <row r="90" spans="1:5" ht="15">
      <c r="A90" s="9"/>
      <c r="B90" s="9"/>
      <c r="C90" s="9"/>
      <c r="D90" s="9"/>
      <c r="E90" s="9"/>
    </row>
    <row r="91" spans="1:5" ht="15">
      <c r="A91" s="9"/>
      <c r="B91" s="9"/>
      <c r="C91" s="9"/>
      <c r="D91" s="9"/>
      <c r="E91" s="9"/>
    </row>
    <row r="92" spans="1:5" ht="15">
      <c r="A92" s="9"/>
      <c r="B92" s="9"/>
      <c r="C92" s="9"/>
      <c r="D92" s="9"/>
      <c r="E92" s="9"/>
    </row>
    <row r="93" spans="1:5" ht="15">
      <c r="A93" s="9"/>
      <c r="B93" s="9"/>
      <c r="C93" s="9"/>
      <c r="D93" s="9"/>
      <c r="E93" s="9"/>
    </row>
    <row r="94" spans="1:5" ht="15">
      <c r="A94" s="9"/>
      <c r="B94" s="9"/>
      <c r="C94" s="9"/>
      <c r="D94" s="9"/>
      <c r="E94" s="9"/>
    </row>
    <row r="95" spans="1:5" ht="15">
      <c r="A95" s="9"/>
      <c r="B95" s="9"/>
      <c r="C95" s="9"/>
      <c r="D95" s="9"/>
      <c r="E95" s="9"/>
    </row>
    <row r="96" spans="1:5" ht="15">
      <c r="A96" s="9"/>
      <c r="B96" s="9"/>
      <c r="C96" s="9"/>
      <c r="D96" s="9"/>
      <c r="E96" s="9"/>
    </row>
    <row r="97" spans="1:5" ht="15">
      <c r="A97" s="9"/>
      <c r="B97" s="9"/>
      <c r="C97" s="9"/>
      <c r="D97" s="9"/>
      <c r="E97" s="9"/>
    </row>
    <row r="98" spans="1:5" ht="15">
      <c r="A98" s="9"/>
      <c r="B98" s="9"/>
      <c r="C98" s="9"/>
      <c r="D98" s="9"/>
      <c r="E98" s="9"/>
    </row>
    <row r="99" spans="1:5" ht="15">
      <c r="A99" s="9"/>
      <c r="B99" s="9"/>
      <c r="C99" s="9"/>
      <c r="D99" s="9"/>
      <c r="E99" s="9"/>
    </row>
    <row r="100" spans="1:5" ht="15">
      <c r="A100" s="9"/>
      <c r="B100" s="9"/>
      <c r="C100" s="9"/>
      <c r="D100" s="9"/>
      <c r="E100" s="9"/>
    </row>
    <row r="101" spans="2:4" ht="15">
      <c r="B101" s="9"/>
      <c r="C101" s="9"/>
      <c r="D101" s="9"/>
    </row>
  </sheetData>
  <sheetProtection/>
  <mergeCells count="43">
    <mergeCell ref="E5:F5"/>
    <mergeCell ref="E10:F10"/>
    <mergeCell ref="A14:F14"/>
    <mergeCell ref="A15:F15"/>
    <mergeCell ref="B20:D20"/>
    <mergeCell ref="B27:D27"/>
    <mergeCell ref="B23:D23"/>
    <mergeCell ref="B32:D32"/>
    <mergeCell ref="B29:D29"/>
    <mergeCell ref="C1:E1"/>
    <mergeCell ref="B26:D26"/>
    <mergeCell ref="B25:D25"/>
    <mergeCell ref="B12:F12"/>
    <mergeCell ref="B17:D17"/>
    <mergeCell ref="B19:D19"/>
    <mergeCell ref="B18:D18"/>
    <mergeCell ref="B28:D28"/>
    <mergeCell ref="B30:D30"/>
    <mergeCell ref="B49:D49"/>
    <mergeCell ref="B45:D45"/>
    <mergeCell ref="B21:D21"/>
    <mergeCell ref="B22:D22"/>
    <mergeCell ref="B24:D24"/>
    <mergeCell ref="B38:D38"/>
    <mergeCell ref="B35:D35"/>
    <mergeCell ref="B31:D31"/>
    <mergeCell ref="B34:D34"/>
    <mergeCell ref="B33:D33"/>
    <mergeCell ref="B36:D36"/>
    <mergeCell ref="B41:D41"/>
    <mergeCell ref="B39:D39"/>
    <mergeCell ref="B37:D37"/>
    <mergeCell ref="B40:D40"/>
    <mergeCell ref="B50:D50"/>
    <mergeCell ref="B53:D53"/>
    <mergeCell ref="B48:D48"/>
    <mergeCell ref="B42:D42"/>
    <mergeCell ref="B47:D47"/>
    <mergeCell ref="B46:D46"/>
    <mergeCell ref="B51:D51"/>
    <mergeCell ref="B52:D52"/>
    <mergeCell ref="B44:D44"/>
    <mergeCell ref="B43:D43"/>
  </mergeCells>
  <printOptions/>
  <pageMargins left="0.98" right="0.32" top="0.52" bottom="0.28" header="0.5" footer="0.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L55"/>
  <sheetViews>
    <sheetView view="pageBreakPreview" zoomScaleSheetLayoutView="100" workbookViewId="0" topLeftCell="B1">
      <selection activeCell="B15" sqref="B15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4" width="9.75390625" style="0" customWidth="1"/>
    <col min="5" max="5" width="16.00390625" style="0" customWidth="1"/>
    <col min="6" max="6" width="16.375" style="0" customWidth="1"/>
  </cols>
  <sheetData>
    <row r="1" spans="3:12" ht="15" customHeight="1">
      <c r="C1" s="6"/>
      <c r="E1" s="6"/>
      <c r="F1" s="6"/>
      <c r="L1" s="4"/>
    </row>
    <row r="2" spans="3:12" ht="18.75" customHeight="1">
      <c r="C2" s="6"/>
      <c r="E2" s="21" t="s">
        <v>87</v>
      </c>
      <c r="F2" s="6"/>
      <c r="L2" s="4"/>
    </row>
    <row r="3" spans="3:12" ht="18.75" customHeight="1">
      <c r="C3" s="6"/>
      <c r="D3" s="6"/>
      <c r="E3" s="21" t="s">
        <v>88</v>
      </c>
      <c r="F3" s="6"/>
      <c r="L3" s="4"/>
    </row>
    <row r="4" spans="2:12" ht="18.75">
      <c r="B4" s="3"/>
      <c r="C4" s="6"/>
      <c r="D4" s="6"/>
      <c r="E4" s="21" t="s">
        <v>89</v>
      </c>
      <c r="F4" s="6"/>
      <c r="L4" s="5"/>
    </row>
    <row r="5" spans="2:6" ht="14.25" customHeight="1">
      <c r="B5" s="1"/>
      <c r="C5" s="6"/>
      <c r="D5" s="6"/>
      <c r="E5" s="171" t="s">
        <v>159</v>
      </c>
      <c r="F5" s="171"/>
    </row>
    <row r="6" spans="2:6" ht="16.5">
      <c r="B6" s="1"/>
      <c r="D6" s="6"/>
      <c r="E6" s="21" t="s">
        <v>91</v>
      </c>
      <c r="F6" s="6"/>
    </row>
    <row r="7" spans="2:6" ht="16.5">
      <c r="B7" s="1"/>
      <c r="D7" s="6"/>
      <c r="E7" s="21"/>
      <c r="F7" s="6"/>
    </row>
    <row r="8" spans="2:6" ht="16.5">
      <c r="B8" s="1"/>
      <c r="D8" s="6"/>
      <c r="E8" s="21"/>
      <c r="F8" s="6"/>
    </row>
    <row r="9" ht="18.75">
      <c r="B9" s="2"/>
    </row>
    <row r="10" spans="2:6" ht="15.75">
      <c r="B10" s="179" t="s">
        <v>92</v>
      </c>
      <c r="C10" s="179"/>
      <c r="D10" s="179"/>
      <c r="E10" s="179"/>
      <c r="F10" s="179"/>
    </row>
    <row r="11" spans="2:6" ht="15.75">
      <c r="B11" s="179" t="s">
        <v>154</v>
      </c>
      <c r="C11" s="179"/>
      <c r="D11" s="179"/>
      <c r="E11" s="179"/>
      <c r="F11" s="179"/>
    </row>
    <row r="12" spans="2:6" ht="15.75">
      <c r="B12" s="179"/>
      <c r="C12" s="179"/>
      <c r="D12" s="179"/>
      <c r="E12" s="179"/>
      <c r="F12" s="9"/>
    </row>
    <row r="13" spans="2:6" ht="30" customHeight="1" thickBot="1">
      <c r="B13" s="90" t="s">
        <v>5</v>
      </c>
      <c r="C13" s="9"/>
      <c r="D13" s="9"/>
      <c r="F13" s="10" t="s">
        <v>6</v>
      </c>
    </row>
    <row r="14" spans="2:6" ht="20.25" customHeight="1">
      <c r="B14" s="14" t="s">
        <v>0</v>
      </c>
      <c r="C14" s="180" t="s">
        <v>2</v>
      </c>
      <c r="D14" s="184" t="s">
        <v>3</v>
      </c>
      <c r="E14" s="182" t="s">
        <v>85</v>
      </c>
      <c r="F14" s="186" t="s">
        <v>155</v>
      </c>
    </row>
    <row r="15" spans="2:6" ht="42.75" customHeight="1" thickBot="1">
      <c r="B15" s="15" t="s">
        <v>1</v>
      </c>
      <c r="C15" s="181"/>
      <c r="D15" s="185"/>
      <c r="E15" s="183"/>
      <c r="F15" s="187"/>
    </row>
    <row r="16" spans="2:6" ht="23.25" customHeight="1" thickBot="1">
      <c r="B16" s="91">
        <v>1</v>
      </c>
      <c r="C16" s="46">
        <v>2</v>
      </c>
      <c r="D16" s="47">
        <v>3</v>
      </c>
      <c r="E16" s="46">
        <v>4</v>
      </c>
      <c r="F16" s="16">
        <v>5</v>
      </c>
    </row>
    <row r="17" spans="2:6" ht="22.5" customHeight="1" thickBot="1">
      <c r="B17" s="54" t="s">
        <v>15</v>
      </c>
      <c r="C17" s="79" t="s">
        <v>7</v>
      </c>
      <c r="D17" s="55"/>
      <c r="E17" s="56">
        <f>E18+E19+E20+E23+E24+E22</f>
        <v>4621.9</v>
      </c>
      <c r="F17" s="56">
        <f>F18+F19+F20+F23+F24+F22</f>
        <v>900.2</v>
      </c>
    </row>
    <row r="18" spans="2:6" ht="33" customHeight="1" thickBot="1">
      <c r="B18" s="58" t="s">
        <v>112</v>
      </c>
      <c r="C18" s="80" t="s">
        <v>7</v>
      </c>
      <c r="D18" s="45" t="s">
        <v>9</v>
      </c>
      <c r="E18" s="59">
        <v>940</v>
      </c>
      <c r="F18" s="59">
        <v>79.2</v>
      </c>
    </row>
    <row r="19" spans="2:6" ht="48.75" customHeight="1" thickBot="1">
      <c r="B19" s="60" t="s">
        <v>108</v>
      </c>
      <c r="C19" s="80" t="s">
        <v>7</v>
      </c>
      <c r="D19" s="45" t="s">
        <v>8</v>
      </c>
      <c r="E19" s="59">
        <f>3490.2</f>
        <v>3490.2</v>
      </c>
      <c r="F19" s="59">
        <f>774.7</f>
        <v>774.7</v>
      </c>
    </row>
    <row r="20" spans="2:6" ht="30" customHeight="1">
      <c r="B20" s="57" t="s">
        <v>107</v>
      </c>
      <c r="C20" s="81" t="s">
        <v>7</v>
      </c>
      <c r="D20" s="42" t="s">
        <v>66</v>
      </c>
      <c r="E20" s="49">
        <v>140</v>
      </c>
      <c r="F20" s="49">
        <v>35</v>
      </c>
    </row>
    <row r="21" spans="2:6" ht="0.75" customHeight="1" hidden="1">
      <c r="B21" s="37" t="s">
        <v>77</v>
      </c>
      <c r="C21" s="82" t="s">
        <v>7</v>
      </c>
      <c r="D21" s="43" t="s">
        <v>12</v>
      </c>
      <c r="E21" s="50"/>
      <c r="F21" s="50"/>
    </row>
    <row r="22" spans="2:6" ht="25.5" customHeight="1" hidden="1">
      <c r="B22" s="128" t="s">
        <v>77</v>
      </c>
      <c r="C22" s="129" t="s">
        <v>148</v>
      </c>
      <c r="D22" s="129" t="s">
        <v>149</v>
      </c>
      <c r="E22" s="129">
        <v>0</v>
      </c>
      <c r="F22" s="129">
        <v>0</v>
      </c>
    </row>
    <row r="23" spans="2:6" ht="18.75" customHeight="1" thickBot="1">
      <c r="B23" s="94" t="s">
        <v>82</v>
      </c>
      <c r="C23" s="95" t="s">
        <v>7</v>
      </c>
      <c r="D23" s="69" t="s">
        <v>81</v>
      </c>
      <c r="E23" s="97">
        <v>10</v>
      </c>
      <c r="F23" s="97">
        <v>0</v>
      </c>
    </row>
    <row r="24" spans="2:6" ht="21.75" customHeight="1" thickBot="1">
      <c r="B24" s="67" t="s">
        <v>75</v>
      </c>
      <c r="C24" s="80" t="s">
        <v>7</v>
      </c>
      <c r="D24" s="45" t="s">
        <v>76</v>
      </c>
      <c r="E24" s="59">
        <v>41.7</v>
      </c>
      <c r="F24" s="59">
        <v>11.3</v>
      </c>
    </row>
    <row r="25" spans="2:6" ht="16.5" thickBot="1">
      <c r="B25" s="68" t="s">
        <v>16</v>
      </c>
      <c r="C25" s="84" t="s">
        <v>9</v>
      </c>
      <c r="D25" s="69"/>
      <c r="E25" s="70">
        <f>E26</f>
        <v>214.2</v>
      </c>
      <c r="F25" s="71">
        <f>F26</f>
        <v>20.3</v>
      </c>
    </row>
    <row r="26" spans="2:6" ht="20.25" customHeight="1" thickBot="1">
      <c r="B26" s="67" t="s">
        <v>109</v>
      </c>
      <c r="C26" s="80" t="s">
        <v>9</v>
      </c>
      <c r="D26" s="45" t="s">
        <v>10</v>
      </c>
      <c r="E26" s="72">
        <v>214.2</v>
      </c>
      <c r="F26" s="59">
        <v>20.3</v>
      </c>
    </row>
    <row r="27" spans="2:6" ht="32.25" customHeight="1" hidden="1">
      <c r="B27" s="64" t="s">
        <v>17</v>
      </c>
      <c r="C27" s="85" t="s">
        <v>10</v>
      </c>
      <c r="D27" s="42"/>
      <c r="E27" s="65">
        <f>E28+E29</f>
        <v>0</v>
      </c>
      <c r="F27" s="66">
        <f>F28+F29</f>
        <v>0</v>
      </c>
    </row>
    <row r="28" spans="2:6" ht="32.25" customHeight="1" hidden="1">
      <c r="B28" s="38" t="s">
        <v>83</v>
      </c>
      <c r="C28" s="82" t="s">
        <v>10</v>
      </c>
      <c r="D28" s="43" t="s">
        <v>14</v>
      </c>
      <c r="E28" s="50"/>
      <c r="F28" s="50"/>
    </row>
    <row r="29" spans="2:6" ht="21" customHeight="1" hidden="1">
      <c r="B29" s="38" t="s">
        <v>95</v>
      </c>
      <c r="C29" s="82" t="s">
        <v>10</v>
      </c>
      <c r="D29" s="43">
        <v>10</v>
      </c>
      <c r="E29" s="50"/>
      <c r="F29" s="50"/>
    </row>
    <row r="30" spans="2:6" ht="34.5" customHeight="1">
      <c r="B30" s="96" t="s">
        <v>17</v>
      </c>
      <c r="C30" s="86" t="s">
        <v>10</v>
      </c>
      <c r="D30" s="62"/>
      <c r="E30" s="74">
        <f>E31+E32</f>
        <v>30</v>
      </c>
      <c r="F30" s="74">
        <f>F31+F32</f>
        <v>0</v>
      </c>
    </row>
    <row r="31" spans="2:6" ht="18" customHeight="1" hidden="1">
      <c r="B31" s="99" t="s">
        <v>83</v>
      </c>
      <c r="C31" s="83" t="s">
        <v>10</v>
      </c>
      <c r="D31" s="62" t="s">
        <v>14</v>
      </c>
      <c r="E31" s="63">
        <v>0</v>
      </c>
      <c r="F31" s="63">
        <v>0</v>
      </c>
    </row>
    <row r="32" spans="2:6" ht="17.25" customHeight="1">
      <c r="B32" s="99" t="s">
        <v>123</v>
      </c>
      <c r="C32" s="83" t="s">
        <v>10</v>
      </c>
      <c r="D32" s="62" t="s">
        <v>18</v>
      </c>
      <c r="E32" s="63">
        <v>30</v>
      </c>
      <c r="F32" s="63">
        <v>0</v>
      </c>
    </row>
    <row r="33" spans="2:6" ht="0.75" customHeight="1" hidden="1">
      <c r="B33" s="73" t="s">
        <v>72</v>
      </c>
      <c r="C33" s="86" t="s">
        <v>8</v>
      </c>
      <c r="D33" s="62" t="s">
        <v>135</v>
      </c>
      <c r="E33" s="74">
        <f>E34+E35</f>
        <v>0</v>
      </c>
      <c r="F33" s="74">
        <f>F34+F35</f>
        <v>0</v>
      </c>
    </row>
    <row r="34" spans="2:6" ht="21" customHeight="1" hidden="1" thickBot="1">
      <c r="B34" s="67" t="s">
        <v>133</v>
      </c>
      <c r="C34" s="80" t="s">
        <v>8</v>
      </c>
      <c r="D34" s="45" t="s">
        <v>11</v>
      </c>
      <c r="E34" s="59">
        <v>0</v>
      </c>
      <c r="F34" s="59">
        <v>0</v>
      </c>
    </row>
    <row r="35" spans="2:6" ht="18.75" customHeight="1" hidden="1">
      <c r="B35" s="75" t="s">
        <v>96</v>
      </c>
      <c r="C35" s="81" t="s">
        <v>8</v>
      </c>
      <c r="D35" s="42" t="s">
        <v>97</v>
      </c>
      <c r="E35" s="76"/>
      <c r="F35" s="49"/>
    </row>
    <row r="36" spans="2:6" ht="15.75" customHeight="1">
      <c r="B36" s="96" t="s">
        <v>19</v>
      </c>
      <c r="C36" s="86" t="s">
        <v>11</v>
      </c>
      <c r="D36" s="62"/>
      <c r="E36" s="74">
        <f>E37+E39+E40</f>
        <v>1603.5</v>
      </c>
      <c r="F36" s="74">
        <f>F37+F39+F40</f>
        <v>781.6</v>
      </c>
    </row>
    <row r="37" spans="2:6" ht="1.5" customHeight="1" hidden="1" thickBot="1">
      <c r="B37" s="67" t="s">
        <v>121</v>
      </c>
      <c r="C37" s="80" t="s">
        <v>11</v>
      </c>
      <c r="D37" s="45" t="s">
        <v>7</v>
      </c>
      <c r="E37" s="59">
        <v>0</v>
      </c>
      <c r="F37" s="59">
        <v>0</v>
      </c>
    </row>
    <row r="38" spans="2:6" ht="3.75" customHeight="1" hidden="1">
      <c r="B38" s="94" t="s">
        <v>79</v>
      </c>
      <c r="C38" s="95" t="s">
        <v>11</v>
      </c>
      <c r="D38" s="69" t="s">
        <v>9</v>
      </c>
      <c r="E38" s="97"/>
      <c r="F38" s="97"/>
    </row>
    <row r="39" spans="2:6" ht="24" customHeight="1" thickBot="1">
      <c r="B39" s="124" t="s">
        <v>124</v>
      </c>
      <c r="C39" s="125" t="s">
        <v>11</v>
      </c>
      <c r="D39" s="126" t="s">
        <v>9</v>
      </c>
      <c r="E39" s="127">
        <v>173.5</v>
      </c>
      <c r="F39" s="127">
        <v>0</v>
      </c>
    </row>
    <row r="40" spans="2:6" ht="23.25" customHeight="1" thickBot="1">
      <c r="B40" s="67" t="s">
        <v>110</v>
      </c>
      <c r="C40" s="80" t="s">
        <v>11</v>
      </c>
      <c r="D40" s="45" t="s">
        <v>10</v>
      </c>
      <c r="E40" s="59">
        <v>1430</v>
      </c>
      <c r="F40" s="59">
        <v>781.6</v>
      </c>
    </row>
    <row r="41" spans="2:6" ht="16.5" customHeight="1" hidden="1">
      <c r="B41" s="77" t="s">
        <v>98</v>
      </c>
      <c r="C41" s="85" t="s">
        <v>12</v>
      </c>
      <c r="D41" s="42"/>
      <c r="E41" s="65"/>
      <c r="F41" s="66"/>
    </row>
    <row r="42" spans="2:6" ht="16.5" customHeight="1" hidden="1">
      <c r="B42" s="61" t="s">
        <v>99</v>
      </c>
      <c r="C42" s="83" t="s">
        <v>12</v>
      </c>
      <c r="D42" s="62" t="s">
        <v>12</v>
      </c>
      <c r="E42" s="78"/>
      <c r="F42" s="63"/>
    </row>
    <row r="43" spans="2:6" ht="18" customHeight="1">
      <c r="B43" s="104" t="s">
        <v>98</v>
      </c>
      <c r="C43" s="105" t="s">
        <v>12</v>
      </c>
      <c r="D43" s="106"/>
      <c r="E43" s="130">
        <f>E44</f>
        <v>0</v>
      </c>
      <c r="F43" s="121">
        <f>F44</f>
        <v>0</v>
      </c>
    </row>
    <row r="44" spans="2:6" ht="19.5" customHeight="1">
      <c r="B44" s="108" t="s">
        <v>125</v>
      </c>
      <c r="C44" s="106" t="s">
        <v>12</v>
      </c>
      <c r="D44" s="106" t="s">
        <v>12</v>
      </c>
      <c r="E44" s="121">
        <v>0</v>
      </c>
      <c r="F44" s="121">
        <v>0</v>
      </c>
    </row>
    <row r="45" spans="2:6" ht="17.25" customHeight="1" thickBot="1">
      <c r="B45" s="100" t="s">
        <v>74</v>
      </c>
      <c r="C45" s="101" t="s">
        <v>13</v>
      </c>
      <c r="D45" s="102"/>
      <c r="E45" s="103">
        <f>E46</f>
        <v>1663.5</v>
      </c>
      <c r="F45" s="103">
        <v>277.1</v>
      </c>
    </row>
    <row r="46" spans="2:6" ht="17.25" customHeight="1" thickBot="1">
      <c r="B46" s="75" t="s">
        <v>111</v>
      </c>
      <c r="C46" s="81" t="s">
        <v>13</v>
      </c>
      <c r="D46" s="42" t="s">
        <v>7</v>
      </c>
      <c r="E46" s="49">
        <v>1663.5</v>
      </c>
      <c r="F46" s="49">
        <v>277.1</v>
      </c>
    </row>
    <row r="47" spans="2:6" ht="32.25" hidden="1" thickBot="1">
      <c r="B47" s="61" t="s">
        <v>71</v>
      </c>
      <c r="C47" s="83" t="s">
        <v>13</v>
      </c>
      <c r="D47" s="62" t="s">
        <v>66</v>
      </c>
      <c r="E47" s="63" t="e">
        <f>#REF!</f>
        <v>#REF!</v>
      </c>
      <c r="F47" s="63" t="e">
        <f>#REF!</f>
        <v>#REF!</v>
      </c>
    </row>
    <row r="48" spans="2:6" ht="18" customHeight="1" thickBot="1">
      <c r="B48" s="41" t="s">
        <v>78</v>
      </c>
      <c r="C48" s="87" t="s">
        <v>18</v>
      </c>
      <c r="D48" s="98"/>
      <c r="E48" s="53">
        <f>E49+E50</f>
        <v>511.1</v>
      </c>
      <c r="F48" s="53">
        <f>F49+F50</f>
        <v>123.6</v>
      </c>
    </row>
    <row r="49" spans="2:6" ht="18" customHeight="1" thickBot="1">
      <c r="B49" s="94" t="s">
        <v>122</v>
      </c>
      <c r="C49" s="95" t="s">
        <v>18</v>
      </c>
      <c r="D49" s="69" t="s">
        <v>7</v>
      </c>
      <c r="E49" s="97">
        <v>423.1</v>
      </c>
      <c r="F49" s="97">
        <v>105.8</v>
      </c>
    </row>
    <row r="50" spans="2:6" ht="19.5" customHeight="1" thickBot="1">
      <c r="B50" s="117" t="s">
        <v>127</v>
      </c>
      <c r="C50" s="118" t="s">
        <v>18</v>
      </c>
      <c r="D50" s="118" t="s">
        <v>10</v>
      </c>
      <c r="E50" s="119">
        <v>88</v>
      </c>
      <c r="F50" s="120">
        <v>17.8</v>
      </c>
    </row>
    <row r="51" spans="2:6" ht="16.5" thickBot="1">
      <c r="B51" s="116" t="s">
        <v>80</v>
      </c>
      <c r="C51" s="101" t="s">
        <v>81</v>
      </c>
      <c r="D51" s="102"/>
      <c r="E51" s="103">
        <f>E52</f>
        <v>3310.1</v>
      </c>
      <c r="F51" s="103">
        <f>F52</f>
        <v>683.9</v>
      </c>
    </row>
    <row r="52" spans="2:6" ht="15" customHeight="1" thickBot="1">
      <c r="B52" s="75" t="s">
        <v>100</v>
      </c>
      <c r="C52" s="81" t="s">
        <v>81</v>
      </c>
      <c r="D52" s="42" t="s">
        <v>7</v>
      </c>
      <c r="E52" s="49">
        <v>3310.1</v>
      </c>
      <c r="F52" s="49">
        <v>683.9</v>
      </c>
    </row>
    <row r="53" spans="2:6" ht="17.25" customHeight="1" hidden="1" thickBot="1">
      <c r="B53" s="39" t="s">
        <v>20</v>
      </c>
      <c r="C53" s="88" t="s">
        <v>73</v>
      </c>
      <c r="D53" s="48"/>
      <c r="E53" s="51">
        <f>E54</f>
        <v>0</v>
      </c>
      <c r="F53" s="122">
        <f>F54</f>
        <v>0</v>
      </c>
    </row>
    <row r="54" spans="2:6" ht="18.75" customHeight="1" hidden="1" thickBot="1">
      <c r="B54" s="40" t="s">
        <v>84</v>
      </c>
      <c r="C54" s="89" t="s">
        <v>73</v>
      </c>
      <c r="D54" s="44" t="s">
        <v>10</v>
      </c>
      <c r="E54" s="52"/>
      <c r="F54" s="123"/>
    </row>
    <row r="55" spans="2:6" ht="17.25" customHeight="1" thickBot="1">
      <c r="B55" s="41" t="s">
        <v>4</v>
      </c>
      <c r="C55" s="80"/>
      <c r="D55" s="45"/>
      <c r="E55" s="53">
        <f>E17+E25+E27+E36+E45+E48+E51+E53+E33+H27+E41+E43+E30</f>
        <v>11954.3</v>
      </c>
      <c r="F55" s="53">
        <f>ROUND((F17+F25+F27+F36+F45+F48+F51+F53+F33+I27+F41+F30+F43),1)</f>
        <v>2786.7</v>
      </c>
    </row>
  </sheetData>
  <sheetProtection/>
  <mergeCells count="8">
    <mergeCell ref="E5:F5"/>
    <mergeCell ref="B11:F11"/>
    <mergeCell ref="B10:F10"/>
    <mergeCell ref="C14:C15"/>
    <mergeCell ref="E14:E15"/>
    <mergeCell ref="D14:D15"/>
    <mergeCell ref="B12:E12"/>
    <mergeCell ref="F14:F15"/>
  </mergeCells>
  <printOptions/>
  <pageMargins left="1" right="0.16" top="0.19" bottom="0.53" header="0.23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D22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1.125" style="0" customWidth="1"/>
    <col min="2" max="2" width="62.00390625" style="0" customWidth="1"/>
    <col min="3" max="4" width="16.75390625" style="0" customWidth="1"/>
  </cols>
  <sheetData>
    <row r="2" spans="3:4" ht="12.75">
      <c r="C2" s="21" t="s">
        <v>87</v>
      </c>
      <c r="D2" s="6"/>
    </row>
    <row r="3" spans="3:4" ht="12.75">
      <c r="C3" s="21" t="s">
        <v>88</v>
      </c>
      <c r="D3" s="6"/>
    </row>
    <row r="4" spans="3:4" ht="12.75">
      <c r="C4" s="21" t="s">
        <v>89</v>
      </c>
      <c r="D4" s="6"/>
    </row>
    <row r="5" spans="3:4" ht="12.75" customHeight="1">
      <c r="C5" s="171" t="s">
        <v>158</v>
      </c>
      <c r="D5" s="171"/>
    </row>
    <row r="6" spans="3:4" ht="12.75">
      <c r="C6" s="21" t="s">
        <v>93</v>
      </c>
      <c r="D6" s="6"/>
    </row>
    <row r="7" spans="3:4" ht="12.75">
      <c r="C7" s="21"/>
      <c r="D7" s="6"/>
    </row>
    <row r="8" spans="3:4" ht="12.75">
      <c r="C8" s="21"/>
      <c r="D8" s="6"/>
    </row>
    <row r="10" ht="18.75">
      <c r="B10" s="2" t="s">
        <v>94</v>
      </c>
    </row>
    <row r="11" spans="1:4" ht="42" customHeight="1">
      <c r="A11" s="189" t="s">
        <v>156</v>
      </c>
      <c r="B11" s="189"/>
      <c r="C11" s="189"/>
      <c r="D11" s="189"/>
    </row>
    <row r="12" ht="18.75">
      <c r="B12" s="2"/>
    </row>
    <row r="15" ht="12.75">
      <c r="D15" s="24" t="s">
        <v>105</v>
      </c>
    </row>
    <row r="16" spans="1:4" ht="63">
      <c r="A16" s="111" t="s">
        <v>113</v>
      </c>
      <c r="B16" s="111" t="s">
        <v>117</v>
      </c>
      <c r="C16" s="111" t="s">
        <v>85</v>
      </c>
      <c r="D16" s="112" t="s">
        <v>157</v>
      </c>
    </row>
    <row r="17" spans="1:4" ht="15.75">
      <c r="A17" s="107">
        <v>1</v>
      </c>
      <c r="B17" s="107">
        <v>2</v>
      </c>
      <c r="C17" s="113">
        <v>3</v>
      </c>
      <c r="D17" s="114">
        <v>4</v>
      </c>
    </row>
    <row r="18" spans="1:4" ht="15.75">
      <c r="A18" s="107" t="s">
        <v>126</v>
      </c>
      <c r="B18" s="108" t="s">
        <v>114</v>
      </c>
      <c r="C18" s="109">
        <f>C19</f>
        <v>169.6999999999989</v>
      </c>
      <c r="D18" s="109">
        <f>D20</f>
        <v>-278.90000000000055</v>
      </c>
    </row>
    <row r="19" spans="1:4" ht="15.75">
      <c r="A19" s="107" t="s">
        <v>101</v>
      </c>
      <c r="B19" s="108" t="s">
        <v>103</v>
      </c>
      <c r="C19" s="109">
        <f>C20</f>
        <v>169.6999999999989</v>
      </c>
      <c r="D19" s="109">
        <f>D20</f>
        <v>-278.90000000000055</v>
      </c>
    </row>
    <row r="20" spans="1:4" ht="15.75">
      <c r="A20" s="107" t="s">
        <v>104</v>
      </c>
      <c r="B20" s="108" t="s">
        <v>115</v>
      </c>
      <c r="C20" s="109">
        <f>C21</f>
        <v>169.6999999999989</v>
      </c>
      <c r="D20" s="109">
        <f>D21</f>
        <v>-278.90000000000055</v>
      </c>
    </row>
    <row r="21" spans="1:4" ht="31.5">
      <c r="A21" s="107" t="s">
        <v>102</v>
      </c>
      <c r="B21" s="108" t="s">
        <v>134</v>
      </c>
      <c r="C21" s="109">
        <f>C22</f>
        <v>169.6999999999989</v>
      </c>
      <c r="D21" s="109">
        <f>D22</f>
        <v>-278.90000000000055</v>
      </c>
    </row>
    <row r="22" spans="1:4" ht="15.75">
      <c r="A22" s="188" t="s">
        <v>116</v>
      </c>
      <c r="B22" s="188"/>
      <c r="C22" s="110">
        <f>'приложение 2'!E55-'приложение 1'!E53</f>
        <v>169.6999999999989</v>
      </c>
      <c r="D22" s="110">
        <f>'приложение 2'!F55-'приложение 1'!F53</f>
        <v>-278.90000000000055</v>
      </c>
    </row>
  </sheetData>
  <sheetProtection/>
  <mergeCells count="3">
    <mergeCell ref="C5:D5"/>
    <mergeCell ref="A22:B22"/>
    <mergeCell ref="A11:D11"/>
  </mergeCells>
  <printOptions/>
  <pageMargins left="0.7086614173228347" right="0.32" top="0.27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Тасина</cp:lastModifiedBy>
  <cp:lastPrinted>2018-04-23T07:32:03Z</cp:lastPrinted>
  <dcterms:created xsi:type="dcterms:W3CDTF">2007-10-24T11:26:23Z</dcterms:created>
  <dcterms:modified xsi:type="dcterms:W3CDTF">2018-04-23T07:43:54Z</dcterms:modified>
  <cp:category/>
  <cp:version/>
  <cp:contentType/>
  <cp:contentStatus/>
</cp:coreProperties>
</file>